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86" yWindow="795" windowWidth="12120" windowHeight="6240" firstSheet="2" activeTab="2"/>
  </bookViews>
  <sheets>
    <sheet name="Instructions" sheetId="1" r:id="rId1"/>
    <sheet name="Step 1" sheetId="2" r:id="rId2"/>
    <sheet name="Step 2" sheetId="3" r:id="rId3"/>
    <sheet name="Step 3" sheetId="4" r:id="rId4"/>
    <sheet name="Step 4" sheetId="5" r:id="rId5"/>
    <sheet name="Step 5" sheetId="6" r:id="rId6"/>
    <sheet name="Step 6" sheetId="7" r:id="rId7"/>
    <sheet name="Wrap Up" sheetId="8" r:id="rId8"/>
  </sheets>
  <definedNames/>
  <calcPr fullCalcOnLoad="1"/>
</workbook>
</file>

<file path=xl/sharedStrings.xml><?xml version="1.0" encoding="utf-8"?>
<sst xmlns="http://schemas.openxmlformats.org/spreadsheetml/2006/main" count="299" uniqueCount="195">
  <si>
    <t>Basic Information</t>
  </si>
  <si>
    <t>Youth</t>
  </si>
  <si>
    <t>Leaders</t>
  </si>
  <si>
    <t>Events and Activities</t>
  </si>
  <si>
    <t>August</t>
  </si>
  <si>
    <t>Service Projects</t>
  </si>
  <si>
    <t>Recruiting Activities</t>
  </si>
  <si>
    <t>Scouting for Food</t>
  </si>
  <si>
    <t>Summer Camp</t>
  </si>
  <si>
    <t>Spring recruiting activity</t>
  </si>
  <si>
    <t xml:space="preserve">Handicap Awareness activity </t>
  </si>
  <si>
    <t>January</t>
  </si>
  <si>
    <t>March</t>
  </si>
  <si>
    <t>April</t>
  </si>
  <si>
    <t>May</t>
  </si>
  <si>
    <t>June</t>
  </si>
  <si>
    <t>July</t>
  </si>
  <si>
    <t>September</t>
  </si>
  <si>
    <t>October</t>
  </si>
  <si>
    <t>November</t>
  </si>
  <si>
    <t>December</t>
  </si>
  <si>
    <t>February</t>
  </si>
  <si>
    <t>Cost</t>
  </si>
  <si>
    <t>Sub-Total</t>
  </si>
  <si>
    <t>Advancements</t>
  </si>
  <si>
    <t>Fundraising Recognition</t>
  </si>
  <si>
    <t>Adult Leader Recognition</t>
  </si>
  <si>
    <t>Leader Support Material</t>
  </si>
  <si>
    <t>Contingency</t>
  </si>
  <si>
    <t>Total</t>
  </si>
  <si>
    <t>Number</t>
  </si>
  <si>
    <t>Leader Training</t>
  </si>
  <si>
    <t>Equipment - this year</t>
  </si>
  <si>
    <t>Equipment - 2-3 years</t>
  </si>
  <si>
    <t>Income Needed</t>
  </si>
  <si>
    <t>Number of Scouts</t>
  </si>
  <si>
    <t>Cost of Scouting Per Scout</t>
  </si>
  <si>
    <t>Scout Sunday or Scout Sabbath</t>
  </si>
  <si>
    <t>Wood Badge (Top Training for all Scouting Leaders)</t>
  </si>
  <si>
    <t>Council / District Activities</t>
  </si>
  <si>
    <t>Indoor rock climbing</t>
  </si>
  <si>
    <t>Environmental Good Turn Day</t>
  </si>
  <si>
    <t>Re-chartering - Registration</t>
  </si>
  <si>
    <t>Re-chartering - Leaders</t>
  </si>
  <si>
    <t>Wood Badge (Advanced Training for all Scouting Leaders)</t>
  </si>
  <si>
    <t>Fall Camporee</t>
  </si>
  <si>
    <t>Winter Camporee or Klondike</t>
  </si>
  <si>
    <t>Spring Camporee</t>
  </si>
  <si>
    <t>Emergency Preparedness</t>
  </si>
  <si>
    <t>Weekend Events</t>
  </si>
  <si>
    <t>Day Events</t>
  </si>
  <si>
    <t>First Aid Weekend</t>
  </si>
  <si>
    <t>Camping Specific Weekend</t>
  </si>
  <si>
    <t>Hiking Weekend</t>
  </si>
  <si>
    <t>High Adventure</t>
  </si>
  <si>
    <t>Philmont Scout Ranch</t>
  </si>
  <si>
    <t>Florida Sea Base</t>
  </si>
  <si>
    <t xml:space="preserve">Northern Tier </t>
  </si>
  <si>
    <t>Cycling Weekend</t>
  </si>
  <si>
    <t>Canoeing Weekend</t>
  </si>
  <si>
    <t>Fishing Weekend</t>
  </si>
  <si>
    <t>Orienteering Weekend</t>
  </si>
  <si>
    <t>Pioneering Weekend</t>
  </si>
  <si>
    <t>Wilderness Survival</t>
  </si>
  <si>
    <t>Cold weather camping trip</t>
  </si>
  <si>
    <t>Backpacking</t>
  </si>
  <si>
    <t>Courts of Honor</t>
  </si>
  <si>
    <t>Volunteer at a food shelter</t>
  </si>
  <si>
    <t>Charter partner service project</t>
  </si>
  <si>
    <t>Camp service day or weekend</t>
  </si>
  <si>
    <t>Webelos Bridging Ceremonies</t>
  </si>
  <si>
    <t>Troop Activity:</t>
  </si>
  <si>
    <t>High Adventure Trip - Older youth (June, July or Aug.)</t>
  </si>
  <si>
    <t>Ski or Tobagan Weekend</t>
  </si>
  <si>
    <t>Geocaching Weekend</t>
  </si>
  <si>
    <t>Registered Scouts</t>
  </si>
  <si>
    <t>TROOP EXPENSES</t>
  </si>
  <si>
    <t>Unit Mailings</t>
  </si>
  <si>
    <t>Troop Total</t>
  </si>
  <si>
    <t>Please fill in the</t>
  </si>
  <si>
    <t>and the worksheet will do the rest.</t>
  </si>
  <si>
    <t>reflect your units needs.  Remember that planning is just the</t>
  </si>
  <si>
    <t xml:space="preserve">beginning.  </t>
  </si>
  <si>
    <t>Visit a pack meeting and introduce your troop to your future Scouts</t>
  </si>
  <si>
    <t>Summer Camp - invite 2nd year webelos to visit camp for a day (June, July or Aug.)</t>
  </si>
  <si>
    <t>Conduct a joint camping trip with Weblelos den</t>
  </si>
  <si>
    <t>Host Webelos II and their parents at a troop meeting</t>
  </si>
  <si>
    <t>Special bring a friend activity</t>
  </si>
  <si>
    <t>Hold a troop open house</t>
  </si>
  <si>
    <t>Personal Total</t>
  </si>
  <si>
    <t>Activity Summary</t>
  </si>
  <si>
    <t>Other gear**</t>
  </si>
  <si>
    <t>Extra event #1*</t>
  </si>
  <si>
    <t>Extra event #2*</t>
  </si>
  <si>
    <t>Extra event #3*</t>
  </si>
  <si>
    <t>Cost to run troop per Scout</t>
  </si>
  <si>
    <t>Host Webelos Skills Night (invite local Webelos dens)</t>
  </si>
  <si>
    <t>Activity Coordinator:</t>
  </si>
  <si>
    <t>Key elements</t>
  </si>
  <si>
    <t>-Develop and publish your annual calendar (then share it with your families)</t>
  </si>
  <si>
    <t>-Use this tool to make your annual budget to meet all of your Scouting needs for the year</t>
  </si>
  <si>
    <t>-Use the budget and sales goal so that Scouting is not a financial drain on your leaders or Scouting families</t>
  </si>
  <si>
    <t>Program Planning Steps</t>
  </si>
  <si>
    <t>-Ask all Scouts to take part in choosing troop activities</t>
  </si>
  <si>
    <t>-Use youth leadership when planning the calendar and budget whenever possible</t>
  </si>
  <si>
    <t>Display at festival</t>
  </si>
  <si>
    <t>Display at county fair</t>
  </si>
  <si>
    <t>Display at a community event</t>
  </si>
  <si>
    <t>Participate in Parade</t>
  </si>
  <si>
    <t>Re-chartering - Recharter Fee</t>
  </si>
  <si>
    <t>Estimated Cost</t>
  </si>
  <si>
    <t>**Please refer to the Program Planning Calendar for your district specific activities</t>
  </si>
  <si>
    <t>Community Events</t>
  </si>
  <si>
    <t>Free</t>
  </si>
  <si>
    <t xml:space="preserve"> Free</t>
  </si>
  <si>
    <t>Committee Chair:</t>
  </si>
  <si>
    <t>Phone #:</t>
  </si>
  <si>
    <t>Email:</t>
  </si>
  <si>
    <t>Scoutmaster:</t>
  </si>
  <si>
    <t>Meeting Day:</t>
  </si>
  <si>
    <t>Meeting Time:</t>
  </si>
  <si>
    <t>Normal Meeting Place:</t>
  </si>
  <si>
    <t>PLC Meeting:</t>
  </si>
  <si>
    <t>Troop Open House: Set up tents, campfire, etc to recruit)</t>
  </si>
  <si>
    <t>Summer Camp (Youth)</t>
  </si>
  <si>
    <t>How To Fund Your Program</t>
  </si>
  <si>
    <t xml:space="preserve">Popcorn Sale Commission </t>
  </si>
  <si>
    <t>Unit Popcorn Sale Goal</t>
  </si>
  <si>
    <t>Per Scout Popcorn Sale Goal</t>
  </si>
  <si>
    <t>Average Popcorn Container Cost</t>
  </si>
  <si>
    <t>Container Sale Goal Per Scout</t>
  </si>
  <si>
    <t>Communication plan for families</t>
  </si>
  <si>
    <t>If you prefer, use a program like Google Calendar in order to make it easy for your scouting families to view upcoming events.</t>
  </si>
  <si>
    <t>Hold Parent orientation in order to get all parents on the same page as well as answer any questions that they may have.</t>
  </si>
  <si>
    <t>Gear up for a great year of Scouting fun!!</t>
  </si>
  <si>
    <t>Use the sample letters included on this CD to send calendar dates to parents and invite them to become active in the program.</t>
  </si>
  <si>
    <t>Discuss the importance of each scout in the Troop Popcorn Sale.</t>
  </si>
  <si>
    <t>-Send calendar and budget to all families</t>
  </si>
  <si>
    <t>-Use calendar at joining events</t>
  </si>
  <si>
    <t>Next steps</t>
  </si>
  <si>
    <t>-Use the following sheet at Troop Committee Meetings or PLC level to help your troop run smoother</t>
  </si>
  <si>
    <t>-Please send a copy to your Unit Serving Executive and/or Unit Commissioner</t>
  </si>
  <si>
    <t>Popcorn Needed to Cover Year of Scouting</t>
  </si>
  <si>
    <r>
      <t>Accounting Budget</t>
    </r>
    <r>
      <rPr>
        <sz val="16"/>
        <rFont val="Arial"/>
        <family val="2"/>
      </rPr>
      <t xml:space="preserve"> - This is a simple tool you can use to track your actual budget as you spend throughout the year to keep track of what you spend on each line item and how much you spent each month.  </t>
    </r>
  </si>
  <si>
    <t>Welcome to the Troop Program Planning tools.  It is our sincere hope that this proves to be a helpful process to provide your youth with the best experience Scouting can offer.  It has been successful with other troops around the council and now we want to share the process with you.</t>
  </si>
  <si>
    <r>
      <t>Step 2. Calendar</t>
    </r>
    <r>
      <rPr>
        <sz val="12"/>
        <rFont val="Arial"/>
        <family val="2"/>
      </rPr>
      <t xml:space="preserve"> - After you have selected the top activities that your Scouts want to do in the upcoming year, fill in the calendar.</t>
    </r>
  </si>
  <si>
    <t>Climbing/Cope Weekend</t>
  </si>
  <si>
    <t>The annual Popcorn Sale is intended to be a one-time fundraiser.  While fundraising does teach our Scouts the value of earning their own way and financial management, we believe that they are better served through one fundraiser so they have more time for other great Scouting activities.  Your support as parents is vital to the success of our troop.</t>
  </si>
  <si>
    <t>By participating in the troop annual popcorn sale, boys can earn a full year of Scouting fun, adventure and a trip to summer camp.  The annual popcorn sale is intended to be our one-time fundraiser.  We choose not to repeatedly ask parents to fund the program or have the boys participate in multiple fundraisers.  Your support as parents is vital to the success of our annual popcorn sale effort.</t>
  </si>
  <si>
    <t>Please feel free to change any of the costs to better</t>
  </si>
  <si>
    <t>Court of Honor</t>
  </si>
  <si>
    <t>Unit Elections</t>
  </si>
  <si>
    <r>
      <t xml:space="preserve">Step 1.  Brainstorming </t>
    </r>
    <r>
      <rPr>
        <sz val="12"/>
        <rFont val="Arial"/>
        <family val="2"/>
      </rPr>
      <t xml:space="preserve">- Think without limits! Use this worksheet to select a mix of activities that best represents what the youth and their parents want to do in Scouting.  A balanced program should include elements from all the categories so that your Scouts can have the richest experience possible.  Please feel free to encourage your group to expand on this list, it is just a good place to start. </t>
    </r>
  </si>
  <si>
    <t>Conduct a summer camp orientation for new Scouts (Early Bird Fees Due)</t>
  </si>
  <si>
    <t>Prepare for summer camp</t>
  </si>
  <si>
    <t xml:space="preserve">It is critical that you share your plan with your Scouts and their parents.  Ask for help, often people are willing to take on small tasks to help with their son's development.  After they have had some fun and success they will be more likely to take on larger roles in the troop.  It is also the best way to keep Scouts interested in the program so they can get the most out of Scouting values. </t>
  </si>
  <si>
    <t>Enter in Activities from Step 2, and use estimated costs from Step 1</t>
  </si>
  <si>
    <t xml:space="preserve">Phone:  </t>
  </si>
  <si>
    <t>Help Pack and recruit 6th &amp; 7th graders (Aug. or Sept.)</t>
  </si>
  <si>
    <t xml:space="preserve">   to serve your kids.   Then use a personal approact to recruit and train them to provide the best outcome. </t>
  </si>
  <si>
    <t>*Please conduct the Leadership Inventory in Spring or Summer so you have time to recruit the best leaders</t>
  </si>
  <si>
    <t>______________________________________________________________________</t>
  </si>
  <si>
    <t>Troop Secretary: __________________________________________________________</t>
  </si>
  <si>
    <t>Troop Committee Chairman: _________________________________________________</t>
  </si>
  <si>
    <t>Patrols</t>
  </si>
  <si>
    <t>______</t>
  </si>
  <si>
    <t>/ 8 =</t>
  </si>
  <si>
    <t>Number of Youth: ___________</t>
  </si>
  <si>
    <t>Assistant Scoutmasters: ___________________________________________________</t>
  </si>
  <si>
    <t>Scoutmaster: _____________________________________________________________</t>
  </si>
  <si>
    <t>Troop Leadership and Inventory</t>
  </si>
  <si>
    <r>
      <t>Step 7. Evaluate</t>
    </r>
    <r>
      <rPr>
        <sz val="12"/>
        <rFont val="Arial"/>
        <family val="2"/>
      </rPr>
      <t xml:space="preserve"> -  Look at the most successful activities and look for new opportunities as your Scouts, community and your leaders change.  Please share any information you find helpful with the district or council so we can share your experience with other troops to help them grow their program.</t>
    </r>
  </si>
  <si>
    <r>
      <t>Step 6. Communicate the Plan</t>
    </r>
    <r>
      <rPr>
        <sz val="12"/>
        <rFont val="Arial"/>
        <family val="2"/>
      </rPr>
      <t xml:space="preserve"> - It is critical that you share your plan with your Scouts and their parents.  Ask for help, often people are willing to take on small tasks to help with their son's development.  After they have had some fun and success they will be more likely to take on larger roles in the troop.  It is also the best way to keep Scouts interested in the program so they can get the most out of Scouting values.  </t>
    </r>
  </si>
  <si>
    <r>
      <t xml:space="preserve">Step 5. A Scout is Thrifty </t>
    </r>
    <r>
      <rPr>
        <sz val="12"/>
        <rFont val="Arial"/>
        <family val="2"/>
      </rPr>
      <t>-</t>
    </r>
    <r>
      <rPr>
        <b/>
        <sz val="12"/>
        <rFont val="Arial"/>
        <family val="2"/>
      </rPr>
      <t xml:space="preserve"> </t>
    </r>
    <r>
      <rPr>
        <sz val="12"/>
        <rFont val="Arial"/>
        <family val="2"/>
      </rPr>
      <t>This is your guarantee that families will not have to pay for planned activities during the Program Year.</t>
    </r>
  </si>
  <si>
    <r>
      <t>Step 3. Leadership Development-</t>
    </r>
    <r>
      <rPr>
        <sz val="12"/>
        <rFont val="Arial"/>
        <family val="2"/>
      </rPr>
      <t xml:space="preserve"> Take a look at your current leadership structure.  Identify holes that need to be filled and prospect names of parents that could fill those roles.</t>
    </r>
  </si>
  <si>
    <t>Charter Organization Rep:___________________________________________________</t>
  </si>
  <si>
    <t>Troop Treasurer:__________________________________________________________</t>
  </si>
  <si>
    <t>Advancement Coordinator:_________________________________________________</t>
  </si>
  <si>
    <t>Popcorn (Fundraising) Coordinator:__________________________________________</t>
  </si>
  <si>
    <t>Friends of Scouting Coordinator:____________________________________________</t>
  </si>
  <si>
    <t>Equipment Coordinator:_____________________________________________________</t>
  </si>
  <si>
    <t>Outdoor Activity Coordinator:________________________________________________</t>
  </si>
  <si>
    <t>Membership Coordinator:___________________________________________________</t>
  </si>
  <si>
    <t>Training Coordinator:______________________________________________________</t>
  </si>
  <si>
    <t>Service Champion:_______________________________________________________</t>
  </si>
  <si>
    <t>Asst. Scoutmaster:</t>
  </si>
  <si>
    <t>Look for more updates at www.stlbsa.org or at program kickoff and district roundtables.</t>
  </si>
  <si>
    <t>2015-2016 Calendar</t>
  </si>
  <si>
    <t xml:space="preserve">You are now done with your program planning process, but we still have a couple of other notes and tools to help you run your troop.  </t>
  </si>
  <si>
    <t>Feel free to contact your District Executive if there are suggestions on how to make this process more helpful to you or other troops.</t>
  </si>
  <si>
    <t>-Plan fun and meaningful events that meet the needs of your Scouts- Key to attracting and retaining youth</t>
  </si>
  <si>
    <r>
      <t xml:space="preserve">Step 4. Budget </t>
    </r>
    <r>
      <rPr>
        <sz val="12"/>
        <rFont val="Arial"/>
        <family val="2"/>
      </rPr>
      <t>- Based on your calendar, match costs with your planned activites to determine the amount of fundraising that needs to be accomplished by each Scout.</t>
    </r>
  </si>
  <si>
    <t xml:space="preserve">Troop Activity: </t>
  </si>
  <si>
    <t>Holiday Party</t>
  </si>
  <si>
    <t>Court of Honor/FOS Presentation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</si>
</sst>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_(&quot;$&quot;* #,##0.0_);_(&quot;$&quot;* \(#,##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s>
  <fonts count="62">
    <font>
      <sz val="10"/>
      <name val="Arial"/>
      <family val="0"/>
    </font>
    <font>
      <b/>
      <u val="single"/>
      <sz val="12"/>
      <name val="Arial"/>
      <family val="2"/>
    </font>
    <font>
      <sz val="12"/>
      <name val="Arial"/>
      <family val="2"/>
    </font>
    <font>
      <b/>
      <sz val="12"/>
      <name val="Arial"/>
      <family val="2"/>
    </font>
    <font>
      <i/>
      <sz val="12"/>
      <name val="Arial"/>
      <family val="2"/>
    </font>
    <font>
      <sz val="16"/>
      <name val="Arial"/>
      <family val="2"/>
    </font>
    <font>
      <u val="single"/>
      <sz val="10"/>
      <color indexed="12"/>
      <name val="Arial"/>
      <family val="2"/>
    </font>
    <font>
      <u val="single"/>
      <sz val="10"/>
      <color indexed="36"/>
      <name val="Arial"/>
      <family val="2"/>
    </font>
    <font>
      <i/>
      <sz val="10"/>
      <name val="Arial"/>
      <family val="2"/>
    </font>
    <font>
      <sz val="8"/>
      <name val="Arial"/>
      <family val="2"/>
    </font>
    <font>
      <sz val="11"/>
      <name val="Arial"/>
      <family val="2"/>
    </font>
    <font>
      <b/>
      <sz val="11"/>
      <name val="Arial"/>
      <family val="2"/>
    </font>
    <font>
      <b/>
      <u val="single"/>
      <sz val="11"/>
      <name val="Arial"/>
      <family val="2"/>
    </font>
    <font>
      <i/>
      <sz val="11"/>
      <name val="Arial"/>
      <family val="2"/>
    </font>
    <font>
      <b/>
      <sz val="12"/>
      <color indexed="9"/>
      <name val="Arial"/>
      <family val="2"/>
    </font>
    <font>
      <b/>
      <sz val="20"/>
      <name val="Arial"/>
      <family val="2"/>
    </font>
    <font>
      <b/>
      <u val="single"/>
      <sz val="16"/>
      <name val="Arial"/>
      <family val="2"/>
    </font>
    <font>
      <i/>
      <sz val="14"/>
      <name val="Arial"/>
      <family val="2"/>
    </font>
    <font>
      <b/>
      <sz val="16"/>
      <name val="Arial"/>
      <family val="2"/>
    </font>
    <font>
      <b/>
      <sz val="14"/>
      <name val="Arial"/>
      <family val="2"/>
    </font>
    <font>
      <b/>
      <sz val="11"/>
      <name val="Byington"/>
      <family val="0"/>
    </font>
    <font>
      <i/>
      <sz val="9"/>
      <name val="Arial"/>
      <family val="2"/>
    </font>
    <font>
      <sz val="12"/>
      <name val="Times New Roman"/>
      <family val="1"/>
    </font>
    <font>
      <b/>
      <sz val="12"/>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b/>
      <sz val="10"/>
      <color theme="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9"/>
        <bgColor indexed="64"/>
      </patternFill>
    </fill>
    <fill>
      <patternFill patternType="solid">
        <fgColor indexed="30"/>
        <bgColor indexed="64"/>
      </patternFill>
    </fill>
    <fill>
      <patternFill patternType="solid">
        <fgColor indexed="17"/>
        <bgColor indexed="64"/>
      </patternFill>
    </fill>
    <fill>
      <patternFill patternType="solid">
        <fgColor indexed="53"/>
        <bgColor indexed="64"/>
      </patternFill>
    </fill>
    <fill>
      <patternFill patternType="solid">
        <fgColor indexed="1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0" borderId="0">
      <alignment/>
      <protection/>
    </xf>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left"/>
    </xf>
    <xf numFmtId="0" fontId="3" fillId="0" borderId="0" xfId="0" applyFont="1" applyAlignment="1">
      <alignment/>
    </xf>
    <xf numFmtId="0" fontId="2" fillId="0" borderId="0" xfId="0" applyFont="1" applyAlignment="1">
      <alignment horizontal="center"/>
    </xf>
    <xf numFmtId="44" fontId="2" fillId="0" borderId="0" xfId="44" applyFont="1" applyAlignment="1">
      <alignment/>
    </xf>
    <xf numFmtId="0" fontId="4" fillId="0" borderId="0" xfId="0" applyFont="1" applyAlignment="1">
      <alignment/>
    </xf>
    <xf numFmtId="1" fontId="2" fillId="0" borderId="0" xfId="0" applyNumberFormat="1" applyFont="1" applyAlignment="1">
      <alignment/>
    </xf>
    <xf numFmtId="0" fontId="3" fillId="0" borderId="10" xfId="0" applyFont="1" applyBorder="1" applyAlignment="1">
      <alignment/>
    </xf>
    <xf numFmtId="0" fontId="2" fillId="0" borderId="0" xfId="0" applyFont="1" applyAlignment="1">
      <alignment wrapText="1"/>
    </xf>
    <xf numFmtId="0" fontId="2" fillId="0" borderId="0" xfId="0" applyFont="1" applyAlignment="1">
      <alignment/>
    </xf>
    <xf numFmtId="167" fontId="3" fillId="0" borderId="11" xfId="44" applyNumberFormat="1" applyFont="1" applyBorder="1" applyAlignment="1">
      <alignment/>
    </xf>
    <xf numFmtId="0" fontId="5" fillId="0" borderId="0" xfId="0" applyFont="1" applyAlignment="1">
      <alignment/>
    </xf>
    <xf numFmtId="0" fontId="2" fillId="0" borderId="0" xfId="0" applyFont="1" applyFill="1" applyAlignment="1">
      <alignment/>
    </xf>
    <xf numFmtId="44" fontId="3" fillId="0" borderId="0" xfId="44" applyFont="1" applyAlignment="1">
      <alignment/>
    </xf>
    <xf numFmtId="1" fontId="3" fillId="0" borderId="0" xfId="0" applyNumberFormat="1" applyFont="1" applyAlignment="1">
      <alignment/>
    </xf>
    <xf numFmtId="0" fontId="2" fillId="0" borderId="0" xfId="0" applyFont="1" applyFill="1" applyAlignment="1">
      <alignment horizontal="center"/>
    </xf>
    <xf numFmtId="37" fontId="2" fillId="0" borderId="0" xfId="44" applyNumberFormat="1" applyFont="1" applyFill="1" applyAlignment="1">
      <alignment horizontal="center"/>
    </xf>
    <xf numFmtId="37" fontId="2" fillId="0" borderId="0" xfId="0" applyNumberFormat="1" applyFont="1" applyAlignment="1">
      <alignment horizontal="center"/>
    </xf>
    <xf numFmtId="0" fontId="8" fillId="0" borderId="0" xfId="0" applyFont="1" applyAlignment="1">
      <alignment wrapText="1"/>
    </xf>
    <xf numFmtId="0" fontId="8" fillId="0" borderId="0" xfId="0" applyFont="1" applyAlignment="1">
      <alignment/>
    </xf>
    <xf numFmtId="37" fontId="2" fillId="0" borderId="12" xfId="0" applyNumberFormat="1" applyFont="1" applyBorder="1" applyAlignment="1">
      <alignment horizontal="center"/>
    </xf>
    <xf numFmtId="0" fontId="4" fillId="0" borderId="0" xfId="0" applyFont="1" applyAlignment="1">
      <alignment horizontal="right"/>
    </xf>
    <xf numFmtId="1" fontId="9" fillId="0" borderId="0" xfId="0" applyNumberFormat="1" applyFont="1" applyAlignment="1">
      <alignment/>
    </xf>
    <xf numFmtId="0" fontId="10" fillId="0" borderId="0" xfId="0" applyFont="1" applyAlignment="1">
      <alignment/>
    </xf>
    <xf numFmtId="0" fontId="12" fillId="0" borderId="0" xfId="0" applyFont="1" applyAlignment="1">
      <alignment horizontal="left"/>
    </xf>
    <xf numFmtId="0" fontId="13" fillId="0" borderId="0" xfId="0" applyFont="1" applyAlignment="1">
      <alignment/>
    </xf>
    <xf numFmtId="0" fontId="10" fillId="0" borderId="0" xfId="0" applyFont="1" applyAlignment="1">
      <alignment/>
    </xf>
    <xf numFmtId="0" fontId="11" fillId="0" borderId="0" xfId="0" applyFont="1" applyAlignment="1">
      <alignment horizontal="left"/>
    </xf>
    <xf numFmtId="0" fontId="3" fillId="0" borderId="0" xfId="0" applyFont="1" applyAlignment="1">
      <alignment wrapText="1"/>
    </xf>
    <xf numFmtId="0" fontId="2" fillId="0" borderId="0" xfId="0" applyFont="1" applyAlignment="1" quotePrefix="1">
      <alignment wrapText="1"/>
    </xf>
    <xf numFmtId="0" fontId="9" fillId="0" borderId="0" xfId="0" applyFont="1" applyAlignment="1">
      <alignment horizontal="left"/>
    </xf>
    <xf numFmtId="44" fontId="2" fillId="0" borderId="0" xfId="44" applyFont="1" applyAlignment="1">
      <alignment horizontal="right"/>
    </xf>
    <xf numFmtId="44" fontId="9" fillId="0" borderId="0" xfId="44" applyFont="1" applyAlignment="1">
      <alignment/>
    </xf>
    <xf numFmtId="0" fontId="3" fillId="32" borderId="0" xfId="0" applyFont="1" applyFill="1" applyAlignment="1">
      <alignment/>
    </xf>
    <xf numFmtId="44" fontId="2" fillId="0" borderId="0" xfId="44" applyFont="1" applyFill="1" applyAlignment="1">
      <alignment/>
    </xf>
    <xf numFmtId="0" fontId="3" fillId="0" borderId="0" xfId="0" applyFont="1" applyFill="1" applyAlignment="1">
      <alignment wrapText="1"/>
    </xf>
    <xf numFmtId="44" fontId="3" fillId="0" borderId="13" xfId="44" applyFont="1" applyBorder="1" applyAlignment="1">
      <alignment horizontal="left"/>
    </xf>
    <xf numFmtId="44" fontId="2" fillId="0" borderId="0" xfId="44" applyFont="1" applyAlignment="1">
      <alignment horizontal="left"/>
    </xf>
    <xf numFmtId="0" fontId="2" fillId="0" borderId="0" xfId="0" applyFont="1" applyAlignment="1">
      <alignment horizontal="right"/>
    </xf>
    <xf numFmtId="0" fontId="11" fillId="0" borderId="0" xfId="0" applyFont="1" applyAlignment="1">
      <alignment/>
    </xf>
    <xf numFmtId="0" fontId="10" fillId="0" borderId="0" xfId="0" applyFont="1" applyAlignment="1">
      <alignment horizontal="center"/>
    </xf>
    <xf numFmtId="16" fontId="10" fillId="0" borderId="0" xfId="0" applyNumberFormat="1" applyFont="1" applyAlignment="1" quotePrefix="1">
      <alignment horizontal="center"/>
    </xf>
    <xf numFmtId="1" fontId="2" fillId="33" borderId="0" xfId="0" applyNumberFormat="1" applyFont="1" applyFill="1" applyAlignment="1">
      <alignment/>
    </xf>
    <xf numFmtId="0" fontId="0" fillId="33" borderId="0" xfId="0" applyFill="1" applyAlignment="1">
      <alignment/>
    </xf>
    <xf numFmtId="167" fontId="3" fillId="0" borderId="0" xfId="44" applyNumberFormat="1" applyFont="1" applyAlignment="1">
      <alignment/>
    </xf>
    <xf numFmtId="0" fontId="0" fillId="33" borderId="0" xfId="0" applyFill="1" applyBorder="1" applyAlignment="1">
      <alignment/>
    </xf>
    <xf numFmtId="9" fontId="14" fillId="34" borderId="0" xfId="61" applyFont="1" applyFill="1" applyAlignment="1">
      <alignment/>
    </xf>
    <xf numFmtId="37" fontId="3" fillId="0" borderId="0" xfId="44" applyNumberFormat="1" applyFont="1" applyAlignment="1">
      <alignment/>
    </xf>
    <xf numFmtId="0" fontId="14" fillId="35" borderId="0" xfId="0" applyFont="1" applyFill="1" applyAlignment="1">
      <alignment/>
    </xf>
    <xf numFmtId="0" fontId="2" fillId="35" borderId="0" xfId="0" applyFont="1" applyFill="1" applyAlignment="1">
      <alignment/>
    </xf>
    <xf numFmtId="44" fontId="14" fillId="35" borderId="0" xfId="44" applyFont="1" applyFill="1" applyAlignment="1">
      <alignment/>
    </xf>
    <xf numFmtId="44" fontId="3" fillId="0" borderId="0" xfId="44" applyFont="1" applyFill="1" applyAlignment="1">
      <alignment/>
    </xf>
    <xf numFmtId="1" fontId="2" fillId="0" borderId="0" xfId="0" applyNumberFormat="1" applyFont="1" applyFill="1" applyAlignment="1">
      <alignment/>
    </xf>
    <xf numFmtId="0" fontId="3" fillId="0" borderId="0" xfId="0" applyFont="1" applyFill="1" applyAlignment="1">
      <alignment/>
    </xf>
    <xf numFmtId="0" fontId="14" fillId="36" borderId="0" xfId="0" applyFont="1" applyFill="1" applyAlignment="1">
      <alignment/>
    </xf>
    <xf numFmtId="0" fontId="2" fillId="36" borderId="0" xfId="0" applyFont="1" applyFill="1" applyAlignment="1">
      <alignment/>
    </xf>
    <xf numFmtId="167" fontId="14" fillId="36" borderId="0" xfId="44" applyNumberFormat="1" applyFont="1" applyFill="1" applyAlignment="1">
      <alignment/>
    </xf>
    <xf numFmtId="1" fontId="3" fillId="0" borderId="14" xfId="44" applyNumberFormat="1" applyFont="1" applyBorder="1" applyAlignment="1">
      <alignment/>
    </xf>
    <xf numFmtId="0" fontId="15" fillId="37" borderId="0" xfId="0" applyFont="1" applyFill="1" applyAlignment="1">
      <alignment/>
    </xf>
    <xf numFmtId="0" fontId="0" fillId="0" borderId="0" xfId="0" applyNumberFormat="1" applyFont="1" applyAlignment="1">
      <alignment wrapText="1"/>
    </xf>
    <xf numFmtId="0" fontId="0" fillId="0" borderId="0" xfId="0" applyFont="1" applyAlignment="1">
      <alignment wrapText="1"/>
    </xf>
    <xf numFmtId="0" fontId="0" fillId="0" borderId="0" xfId="0" applyFont="1" applyAlignment="1">
      <alignment/>
    </xf>
    <xf numFmtId="0" fontId="5" fillId="0" borderId="0" xfId="0" applyFont="1" applyFill="1" applyAlignment="1" quotePrefix="1">
      <alignment wrapText="1"/>
    </xf>
    <xf numFmtId="0" fontId="16" fillId="0" borderId="0" xfId="0" applyFont="1" applyFill="1" applyAlignment="1">
      <alignment wrapText="1"/>
    </xf>
    <xf numFmtId="0" fontId="17" fillId="0" borderId="0" xfId="0" applyFont="1" applyFill="1" applyAlignment="1">
      <alignment wrapText="1"/>
    </xf>
    <xf numFmtId="0" fontId="18" fillId="0" borderId="0" xfId="0" applyFont="1" applyFill="1" applyAlignment="1">
      <alignment wrapText="1"/>
    </xf>
    <xf numFmtId="0" fontId="0" fillId="0" borderId="0" xfId="0" applyFill="1" applyAlignment="1">
      <alignment/>
    </xf>
    <xf numFmtId="0" fontId="9" fillId="0" borderId="0" xfId="0" applyFont="1" applyAlignment="1">
      <alignment/>
    </xf>
    <xf numFmtId="44" fontId="14" fillId="0" borderId="0" xfId="44" applyFont="1" applyFill="1" applyAlignment="1">
      <alignment/>
    </xf>
    <xf numFmtId="44" fontId="9" fillId="0" borderId="0" xfId="44" applyFont="1" applyFill="1" applyAlignment="1">
      <alignment/>
    </xf>
    <xf numFmtId="0" fontId="9" fillId="0" borderId="0" xfId="0" applyFont="1" applyFill="1" applyAlignment="1">
      <alignment/>
    </xf>
    <xf numFmtId="165" fontId="14" fillId="0" borderId="0" xfId="0" applyNumberFormat="1" applyFont="1" applyFill="1" applyAlignment="1">
      <alignment/>
    </xf>
    <xf numFmtId="7" fontId="14" fillId="0" borderId="0" xfId="44" applyNumberFormat="1" applyFont="1" applyFill="1" applyAlignment="1">
      <alignment/>
    </xf>
    <xf numFmtId="0" fontId="1" fillId="0" borderId="12" xfId="0" applyFont="1" applyBorder="1" applyAlignment="1">
      <alignment/>
    </xf>
    <xf numFmtId="0" fontId="2" fillId="0" borderId="12" xfId="0" applyFont="1" applyBorder="1" applyAlignment="1">
      <alignment/>
    </xf>
    <xf numFmtId="44" fontId="2" fillId="0" borderId="12" xfId="44" applyFont="1" applyBorder="1" applyAlignment="1">
      <alignment/>
    </xf>
    <xf numFmtId="1" fontId="2" fillId="0" borderId="12" xfId="0" applyNumberFormat="1" applyFont="1" applyBorder="1" applyAlignment="1">
      <alignment/>
    </xf>
    <xf numFmtId="0" fontId="2" fillId="0" borderId="12" xfId="0" applyFont="1" applyBorder="1" applyAlignment="1">
      <alignment horizontal="center" wrapText="1"/>
    </xf>
    <xf numFmtId="0" fontId="2" fillId="0" borderId="12" xfId="0" applyFont="1" applyBorder="1" applyAlignment="1">
      <alignment horizontal="center"/>
    </xf>
    <xf numFmtId="0" fontId="4" fillId="0" borderId="12" xfId="0" applyFont="1" applyBorder="1" applyAlignment="1">
      <alignment/>
    </xf>
    <xf numFmtId="0" fontId="4" fillId="0" borderId="12" xfId="0" applyFont="1" applyBorder="1" applyAlignment="1">
      <alignment horizontal="right"/>
    </xf>
    <xf numFmtId="0" fontId="2" fillId="0" borderId="12" xfId="0" applyNumberFormat="1" applyFont="1" applyBorder="1" applyAlignment="1">
      <alignment wrapText="1"/>
    </xf>
    <xf numFmtId="44" fontId="2" fillId="0" borderId="12" xfId="0" applyNumberFormat="1" applyFont="1" applyBorder="1" applyAlignment="1">
      <alignment/>
    </xf>
    <xf numFmtId="9" fontId="2" fillId="0" borderId="12" xfId="61" applyFont="1" applyBorder="1" applyAlignment="1">
      <alignment/>
    </xf>
    <xf numFmtId="167" fontId="2" fillId="0" borderId="12" xfId="0" applyNumberFormat="1" applyFont="1" applyBorder="1" applyAlignment="1">
      <alignment/>
    </xf>
    <xf numFmtId="44" fontId="2" fillId="0" borderId="12" xfId="44" applyNumberFormat="1" applyFont="1" applyBorder="1" applyAlignment="1">
      <alignment/>
    </xf>
    <xf numFmtId="44" fontId="2" fillId="0" borderId="12" xfId="44" applyFont="1" applyBorder="1" applyAlignment="1">
      <alignment horizontal="center"/>
    </xf>
    <xf numFmtId="0" fontId="2" fillId="0" borderId="15" xfId="0" applyFont="1" applyBorder="1" applyAlignment="1">
      <alignment/>
    </xf>
    <xf numFmtId="44" fontId="2" fillId="0" borderId="15" xfId="44" applyFont="1" applyBorder="1" applyAlignment="1">
      <alignment/>
    </xf>
    <xf numFmtId="1" fontId="2" fillId="0" borderId="15" xfId="0" applyNumberFormat="1" applyFont="1" applyBorder="1" applyAlignment="1">
      <alignment/>
    </xf>
    <xf numFmtId="0" fontId="10" fillId="0" borderId="0" xfId="58" applyFont="1">
      <alignment/>
      <protection/>
    </xf>
    <xf numFmtId="0" fontId="21" fillId="0" borderId="0" xfId="0" applyFont="1" applyFill="1" applyAlignment="1">
      <alignment/>
    </xf>
    <xf numFmtId="0" fontId="22" fillId="0" borderId="0" xfId="0" applyFont="1" applyFill="1" applyAlignment="1">
      <alignment horizontal="left" indent="2"/>
    </xf>
    <xf numFmtId="0" fontId="22" fillId="0" borderId="0" xfId="0" applyFont="1" applyFill="1" applyAlignment="1">
      <alignment horizontal="left" indent="1"/>
    </xf>
    <xf numFmtId="0" fontId="2" fillId="0" borderId="16" xfId="0" applyFont="1" applyFill="1" applyBorder="1" applyAlignment="1">
      <alignment/>
    </xf>
    <xf numFmtId="0" fontId="2" fillId="0" borderId="17" xfId="0" applyFont="1" applyFill="1" applyBorder="1" applyAlignment="1">
      <alignment/>
    </xf>
    <xf numFmtId="0" fontId="23" fillId="0" borderId="0" xfId="0" applyFont="1" applyFill="1" applyAlignment="1">
      <alignment horizontal="center"/>
    </xf>
    <xf numFmtId="0" fontId="24" fillId="0" borderId="0" xfId="0" applyFont="1" applyFill="1" applyAlignment="1">
      <alignment horizontal="center"/>
    </xf>
    <xf numFmtId="0" fontId="3" fillId="0" borderId="0" xfId="0" applyFont="1" applyFill="1" applyAlignment="1">
      <alignment horizontal="center"/>
    </xf>
    <xf numFmtId="0" fontId="3" fillId="33" borderId="0" xfId="0" applyFont="1" applyFill="1" applyAlignment="1">
      <alignment horizontal="center" wrapText="1"/>
    </xf>
    <xf numFmtId="0" fontId="0" fillId="33" borderId="0" xfId="0" applyFill="1" applyAlignment="1">
      <alignment horizontal="center" wrapText="1"/>
    </xf>
    <xf numFmtId="0" fontId="10" fillId="0" borderId="12" xfId="0" applyFont="1" applyBorder="1" applyAlignment="1">
      <alignment horizontal="center"/>
    </xf>
    <xf numFmtId="0" fontId="4" fillId="0" borderId="0" xfId="0" applyFont="1" applyAlignment="1">
      <alignment wrapText="1"/>
    </xf>
    <xf numFmtId="0" fontId="2" fillId="0" borderId="0" xfId="0" applyFont="1" applyAlignment="1">
      <alignment wrapText="1"/>
    </xf>
    <xf numFmtId="0" fontId="4" fillId="0" borderId="12" xfId="0" applyNumberFormat="1" applyFont="1" applyBorder="1" applyAlignment="1">
      <alignment wrapText="1"/>
    </xf>
    <xf numFmtId="0" fontId="0" fillId="0" borderId="12" xfId="0" applyBorder="1" applyAlignment="1">
      <alignment/>
    </xf>
    <xf numFmtId="0" fontId="2" fillId="0" borderId="12" xfId="0" applyFont="1" applyBorder="1" applyAlignment="1">
      <alignment horizontal="center" wrapText="1"/>
    </xf>
    <xf numFmtId="0" fontId="0" fillId="0" borderId="12" xfId="0" applyBorder="1" applyAlignment="1">
      <alignment horizontal="center" wrapText="1"/>
    </xf>
    <xf numFmtId="0" fontId="20" fillId="0" borderId="0" xfId="0" applyFont="1" applyAlignment="1">
      <alignment wrapText="1"/>
    </xf>
    <xf numFmtId="0" fontId="20" fillId="0" borderId="0" xfId="0" applyFont="1" applyAlignment="1">
      <alignment/>
    </xf>
    <xf numFmtId="0" fontId="19" fillId="0" borderId="0" xfId="0" applyFont="1" applyFill="1" applyAlignment="1">
      <alignment wrapText="1"/>
    </xf>
    <xf numFmtId="0" fontId="22" fillId="0" borderId="0" xfId="0" applyFont="1" applyFill="1" applyAlignment="1">
      <alignment/>
    </xf>
    <xf numFmtId="0" fontId="2" fillId="0" borderId="0" xfId="0" applyFont="1" applyFill="1" applyAlignment="1">
      <alignment/>
    </xf>
    <xf numFmtId="0" fontId="60" fillId="32" borderId="12" xfId="0" applyFont="1" applyFill="1" applyBorder="1" applyAlignment="1">
      <alignment horizontal="center"/>
    </xf>
    <xf numFmtId="37" fontId="60" fillId="32" borderId="12" xfId="44" applyNumberFormat="1" applyFont="1" applyFill="1" applyBorder="1" applyAlignment="1">
      <alignment horizontal="center"/>
    </xf>
    <xf numFmtId="0" fontId="60" fillId="32" borderId="12" xfId="0" applyFont="1" applyFill="1" applyBorder="1" applyAlignment="1">
      <alignment wrapText="1"/>
    </xf>
    <xf numFmtId="0" fontId="61" fillId="32" borderId="12" xfId="0" applyFont="1" applyFill="1" applyBorder="1" applyAlignment="1">
      <alignment wrapText="1"/>
    </xf>
    <xf numFmtId="44" fontId="60" fillId="32" borderId="12" xfId="44" applyFont="1" applyFill="1" applyBorder="1" applyAlignment="1">
      <alignment/>
    </xf>
    <xf numFmtId="0" fontId="2" fillId="38" borderId="12" xfId="0" applyFont="1"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27"/>
  <sheetViews>
    <sheetView zoomScalePageLayoutView="0" workbookViewId="0" topLeftCell="A1">
      <selection activeCell="A9" sqref="A9"/>
    </sheetView>
  </sheetViews>
  <sheetFormatPr defaultColWidth="9.140625" defaultRowHeight="12.75"/>
  <cols>
    <col min="1" max="1" width="88.7109375" style="11" customWidth="1"/>
    <col min="2" max="16384" width="9.140625" style="11" customWidth="1"/>
  </cols>
  <sheetData>
    <row r="1" ht="60">
      <c r="A1" s="10" t="s">
        <v>144</v>
      </c>
    </row>
    <row r="2" ht="15">
      <c r="A2" s="10"/>
    </row>
    <row r="3" ht="15.75">
      <c r="A3" s="30" t="s">
        <v>98</v>
      </c>
    </row>
    <row r="4" ht="15">
      <c r="A4" s="31" t="s">
        <v>103</v>
      </c>
    </row>
    <row r="5" ht="15">
      <c r="A5" s="31" t="s">
        <v>104</v>
      </c>
    </row>
    <row r="6" ht="30">
      <c r="A6" s="31" t="s">
        <v>190</v>
      </c>
    </row>
    <row r="7" ht="15">
      <c r="A7" s="31" t="s">
        <v>99</v>
      </c>
    </row>
    <row r="8" ht="17.25" customHeight="1">
      <c r="A8" s="31" t="s">
        <v>100</v>
      </c>
    </row>
    <row r="9" ht="30">
      <c r="A9" s="31" t="s">
        <v>101</v>
      </c>
    </row>
    <row r="10" ht="15">
      <c r="A10" s="10"/>
    </row>
    <row r="11" ht="15">
      <c r="A11" s="10"/>
    </row>
    <row r="12" ht="15.75">
      <c r="A12" s="30" t="s">
        <v>102</v>
      </c>
    </row>
    <row r="13" ht="15">
      <c r="A13" s="10"/>
    </row>
    <row r="14" ht="75.75">
      <c r="A14" s="37" t="s">
        <v>152</v>
      </c>
    </row>
    <row r="15" ht="15">
      <c r="A15" s="10"/>
    </row>
    <row r="16" ht="30.75">
      <c r="A16" s="30" t="s">
        <v>145</v>
      </c>
    </row>
    <row r="17" ht="15.75">
      <c r="A17" s="30"/>
    </row>
    <row r="18" ht="47.25" customHeight="1">
      <c r="A18" s="30" t="s">
        <v>174</v>
      </c>
    </row>
    <row r="19" ht="15">
      <c r="A19" s="10"/>
    </row>
    <row r="20" ht="30.75">
      <c r="A20" s="37" t="s">
        <v>191</v>
      </c>
    </row>
    <row r="21" ht="15">
      <c r="A21" s="10"/>
    </row>
    <row r="22" ht="30.75">
      <c r="A22" s="37" t="s">
        <v>173</v>
      </c>
    </row>
    <row r="23" ht="15">
      <c r="A23" s="10"/>
    </row>
    <row r="24" ht="75.75">
      <c r="A24" s="30" t="s">
        <v>172</v>
      </c>
    </row>
    <row r="25" ht="15">
      <c r="A25" s="10"/>
    </row>
    <row r="26" ht="60.75">
      <c r="A26" s="30" t="s">
        <v>171</v>
      </c>
    </row>
    <row r="27" ht="15">
      <c r="A27" s="10"/>
    </row>
  </sheetData>
  <sheetProtection/>
  <printOptions/>
  <pageMargins left="0.75" right="0.75" top="1" bottom="1" header="0.5" footer="0.5"/>
  <pageSetup horizontalDpi="1200" verticalDpi="1200" orientation="portrait" r:id="rId1"/>
  <headerFooter alignWithMargins="0">
    <oddHeader>&amp;LW. D. Boyce Council&amp;CTroop Program Workbook Instructions&amp;RBoy Scouts of America</oddHeader>
  </headerFooter>
</worksheet>
</file>

<file path=xl/worksheets/sheet2.xml><?xml version="1.0" encoding="utf-8"?>
<worksheet xmlns="http://schemas.openxmlformats.org/spreadsheetml/2006/main" xmlns:r="http://schemas.openxmlformats.org/officeDocument/2006/relationships">
  <sheetPr codeName="Sheet2"/>
  <dimension ref="A1:F60"/>
  <sheetViews>
    <sheetView zoomScalePageLayoutView="0" workbookViewId="0" topLeftCell="A29">
      <selection activeCell="E73" sqref="E73"/>
    </sheetView>
  </sheetViews>
  <sheetFormatPr defaultColWidth="9.140625" defaultRowHeight="12.75"/>
  <cols>
    <col min="1" max="1" width="13.7109375" style="2" customWidth="1"/>
    <col min="2" max="3" width="9.140625" style="2" customWidth="1"/>
    <col min="4" max="4" width="27.7109375" style="2" customWidth="1"/>
    <col min="5" max="5" width="30.7109375" style="3" customWidth="1"/>
    <col min="6" max="6" width="28.57421875" style="2" customWidth="1"/>
    <col min="7" max="16384" width="9.140625" style="2" customWidth="1"/>
  </cols>
  <sheetData>
    <row r="1" spans="1:5" ht="16.5" thickBot="1">
      <c r="A1" s="1" t="s">
        <v>39</v>
      </c>
      <c r="E1" s="38" t="s">
        <v>110</v>
      </c>
    </row>
    <row r="2" spans="1:5" ht="15">
      <c r="A2" s="2" t="s">
        <v>8</v>
      </c>
      <c r="E2" s="39">
        <v>275</v>
      </c>
    </row>
    <row r="3" spans="1:5" ht="15">
      <c r="A3" s="2" t="s">
        <v>44</v>
      </c>
      <c r="E3" s="39">
        <v>250</v>
      </c>
    </row>
    <row r="4" spans="1:5" ht="15">
      <c r="A4" s="2" t="s">
        <v>45</v>
      </c>
      <c r="E4" s="39">
        <v>12</v>
      </c>
    </row>
    <row r="5" spans="1:5" ht="15">
      <c r="A5" s="2" t="s">
        <v>46</v>
      </c>
      <c r="E5" s="39">
        <v>12</v>
      </c>
    </row>
    <row r="6" spans="1:5" ht="15">
      <c r="A6" s="2" t="s">
        <v>47</v>
      </c>
      <c r="E6" s="39">
        <v>12</v>
      </c>
    </row>
    <row r="7" spans="1:5" ht="15">
      <c r="A7" s="2" t="s">
        <v>111</v>
      </c>
      <c r="E7" s="39"/>
    </row>
    <row r="9" spans="1:6" ht="16.5" thickBot="1">
      <c r="A9" s="1" t="s">
        <v>112</v>
      </c>
      <c r="E9" s="38" t="s">
        <v>110</v>
      </c>
      <c r="F9" s="32"/>
    </row>
    <row r="10" spans="1:6" ht="15">
      <c r="A10" s="2" t="s">
        <v>105</v>
      </c>
      <c r="E10" s="33" t="s">
        <v>113</v>
      </c>
      <c r="F10" s="32"/>
    </row>
    <row r="11" spans="1:6" ht="15">
      <c r="A11" s="2" t="s">
        <v>106</v>
      </c>
      <c r="E11" s="33" t="s">
        <v>113</v>
      </c>
      <c r="F11" s="32"/>
    </row>
    <row r="12" spans="1:6" ht="15">
      <c r="A12" s="2" t="s">
        <v>107</v>
      </c>
      <c r="E12" s="33" t="s">
        <v>113</v>
      </c>
      <c r="F12" s="32"/>
    </row>
    <row r="13" spans="1:6" ht="15">
      <c r="A13" s="2" t="s">
        <v>108</v>
      </c>
      <c r="E13" s="33" t="s">
        <v>113</v>
      </c>
      <c r="F13" s="32"/>
    </row>
    <row r="14" spans="1:5" ht="15">
      <c r="A14" s="2" t="s">
        <v>37</v>
      </c>
      <c r="E14" s="40" t="s">
        <v>114</v>
      </c>
    </row>
    <row r="16" spans="1:5" ht="16.5" thickBot="1">
      <c r="A16" s="1" t="s">
        <v>49</v>
      </c>
      <c r="E16" s="38" t="s">
        <v>110</v>
      </c>
    </row>
    <row r="17" spans="1:5" ht="15">
      <c r="A17" s="2" t="s">
        <v>52</v>
      </c>
      <c r="E17" s="39">
        <v>10</v>
      </c>
    </row>
    <row r="18" spans="1:5" ht="15">
      <c r="A18" s="2" t="s">
        <v>59</v>
      </c>
      <c r="E18" s="39">
        <v>10</v>
      </c>
    </row>
    <row r="19" spans="1:5" ht="15">
      <c r="A19" s="2" t="s">
        <v>146</v>
      </c>
      <c r="E19" s="39">
        <v>25</v>
      </c>
    </row>
    <row r="20" spans="1:5" ht="15">
      <c r="A20" s="2" t="s">
        <v>58</v>
      </c>
      <c r="E20" s="39">
        <v>15</v>
      </c>
    </row>
    <row r="21" spans="1:5" ht="15">
      <c r="A21" s="2" t="s">
        <v>48</v>
      </c>
      <c r="E21" s="39">
        <v>15</v>
      </c>
    </row>
    <row r="22" spans="1:5" ht="15">
      <c r="A22" s="2" t="s">
        <v>51</v>
      </c>
      <c r="E22" s="39">
        <v>5</v>
      </c>
    </row>
    <row r="23" spans="1:5" ht="15">
      <c r="A23" s="2" t="s">
        <v>60</v>
      </c>
      <c r="E23" s="39">
        <v>10</v>
      </c>
    </row>
    <row r="24" spans="1:5" ht="15">
      <c r="A24" s="2" t="s">
        <v>53</v>
      </c>
      <c r="E24" s="39">
        <v>5</v>
      </c>
    </row>
    <row r="25" spans="1:5" ht="15">
      <c r="A25" s="2" t="s">
        <v>61</v>
      </c>
      <c r="E25" s="39">
        <v>8</v>
      </c>
    </row>
    <row r="26" spans="1:5" ht="15">
      <c r="A26" s="2" t="s">
        <v>62</v>
      </c>
      <c r="E26" s="39">
        <v>8</v>
      </c>
    </row>
    <row r="27" spans="1:5" ht="15">
      <c r="A27" s="2" t="s">
        <v>73</v>
      </c>
      <c r="E27" s="39">
        <v>7</v>
      </c>
    </row>
    <row r="28" spans="1:5" ht="15">
      <c r="A28" s="2" t="s">
        <v>63</v>
      </c>
      <c r="E28" s="39">
        <v>12</v>
      </c>
    </row>
    <row r="29" spans="1:5" ht="15">
      <c r="A29" s="2" t="s">
        <v>74</v>
      </c>
      <c r="E29" s="39">
        <v>15</v>
      </c>
    </row>
    <row r="32" spans="1:5" ht="16.5" thickBot="1">
      <c r="A32" s="1" t="s">
        <v>50</v>
      </c>
      <c r="E32" s="38" t="s">
        <v>110</v>
      </c>
    </row>
    <row r="33" spans="1:5" ht="15">
      <c r="A33" s="2" t="s">
        <v>40</v>
      </c>
      <c r="E33" s="39">
        <v>15</v>
      </c>
    </row>
    <row r="34" spans="1:5" ht="15">
      <c r="A34" s="2" t="s">
        <v>10</v>
      </c>
      <c r="E34" s="40" t="s">
        <v>113</v>
      </c>
    </row>
    <row r="35" spans="1:5" ht="15">
      <c r="A35" s="2" t="s">
        <v>66</v>
      </c>
      <c r="E35" s="39">
        <v>5</v>
      </c>
    </row>
    <row r="38" spans="1:5" ht="16.5" thickBot="1">
      <c r="A38" s="1" t="s">
        <v>54</v>
      </c>
      <c r="E38" s="38" t="s">
        <v>110</v>
      </c>
    </row>
    <row r="39" spans="1:5" ht="15">
      <c r="A39" s="2" t="s">
        <v>55</v>
      </c>
      <c r="E39" s="39">
        <v>900</v>
      </c>
    </row>
    <row r="40" spans="1:5" ht="15">
      <c r="A40" s="2" t="s">
        <v>56</v>
      </c>
      <c r="E40" s="39">
        <v>900</v>
      </c>
    </row>
    <row r="41" spans="1:5" ht="15">
      <c r="A41" s="2" t="s">
        <v>57</v>
      </c>
      <c r="E41" s="39">
        <v>1200</v>
      </c>
    </row>
    <row r="42" spans="1:5" ht="15">
      <c r="A42" s="2" t="s">
        <v>64</v>
      </c>
      <c r="E42" s="39">
        <v>20</v>
      </c>
    </row>
    <row r="43" spans="1:5" ht="15">
      <c r="A43" s="2" t="s">
        <v>65</v>
      </c>
      <c r="E43" s="39">
        <v>15</v>
      </c>
    </row>
    <row r="46" spans="1:5" ht="16.5" thickBot="1">
      <c r="A46" s="1" t="s">
        <v>5</v>
      </c>
      <c r="E46" s="38" t="s">
        <v>110</v>
      </c>
    </row>
    <row r="47" spans="1:5" ht="15">
      <c r="A47" s="2" t="s">
        <v>41</v>
      </c>
      <c r="E47" s="40" t="s">
        <v>113</v>
      </c>
    </row>
    <row r="48" spans="1:5" ht="15">
      <c r="A48" s="2" t="s">
        <v>7</v>
      </c>
      <c r="E48" s="40" t="s">
        <v>113</v>
      </c>
    </row>
    <row r="49" spans="1:5" ht="15">
      <c r="A49" s="2" t="s">
        <v>68</v>
      </c>
      <c r="E49" s="40" t="s">
        <v>113</v>
      </c>
    </row>
    <row r="50" spans="1:5" ht="15">
      <c r="A50" s="2" t="s">
        <v>69</v>
      </c>
      <c r="E50" s="40" t="s">
        <v>113</v>
      </c>
    </row>
    <row r="51" spans="1:5" ht="15">
      <c r="A51" s="2" t="s">
        <v>67</v>
      </c>
      <c r="E51" s="40" t="s">
        <v>113</v>
      </c>
    </row>
    <row r="54" spans="1:5" ht="16.5" thickBot="1">
      <c r="A54" s="1" t="s">
        <v>6</v>
      </c>
      <c r="E54" s="38" t="s">
        <v>110</v>
      </c>
    </row>
    <row r="55" spans="1:5" ht="15">
      <c r="A55" s="2" t="s">
        <v>87</v>
      </c>
      <c r="E55" s="39">
        <v>2</v>
      </c>
    </row>
    <row r="56" spans="1:5" ht="15">
      <c r="A56" s="2" t="s">
        <v>9</v>
      </c>
      <c r="E56" s="33" t="s">
        <v>113</v>
      </c>
    </row>
    <row r="57" spans="1:5" ht="15">
      <c r="A57" s="2" t="s">
        <v>85</v>
      </c>
      <c r="E57" s="39">
        <v>5</v>
      </c>
    </row>
    <row r="58" spans="1:5" ht="15">
      <c r="A58" s="2" t="s">
        <v>88</v>
      </c>
      <c r="E58" s="33" t="s">
        <v>113</v>
      </c>
    </row>
    <row r="60" spans="1:6" ht="27.75" customHeight="1">
      <c r="A60" s="101" t="s">
        <v>186</v>
      </c>
      <c r="B60" s="102"/>
      <c r="C60" s="102"/>
      <c r="D60" s="102"/>
      <c r="E60" s="102"/>
      <c r="F60" s="102"/>
    </row>
  </sheetData>
  <sheetProtection/>
  <mergeCells count="1">
    <mergeCell ref="A60:F60"/>
  </mergeCells>
  <printOptions/>
  <pageMargins left="0.75" right="0.75" top="1" bottom="1" header="0.5" footer="0.5"/>
  <pageSetup horizontalDpi="1200" verticalDpi="1200" orientation="portrait" r:id="rId1"/>
  <headerFooter alignWithMargins="0">
    <oddHeader>&amp;LW. D. Boyce Council&amp;CTroop Activity Planning Worksheet&amp;RBoy Scouts of America</oddHeader>
    <oddFooter>&amp;C&amp;P</oddFooter>
  </headerFooter>
</worksheet>
</file>

<file path=xl/worksheets/sheet3.xml><?xml version="1.0" encoding="utf-8"?>
<worksheet xmlns="http://schemas.openxmlformats.org/spreadsheetml/2006/main" xmlns:r="http://schemas.openxmlformats.org/officeDocument/2006/relationships">
  <sheetPr codeName="Sheet3"/>
  <dimension ref="A1:F92"/>
  <sheetViews>
    <sheetView tabSelected="1" zoomScalePageLayoutView="0" workbookViewId="0" topLeftCell="A7">
      <selection activeCell="A12" sqref="A12"/>
    </sheetView>
  </sheetViews>
  <sheetFormatPr defaultColWidth="9.140625" defaultRowHeight="12.75"/>
  <cols>
    <col min="1" max="1" width="7.00390625" style="42" customWidth="1"/>
    <col min="2" max="2" width="25.57421875" style="28" customWidth="1"/>
    <col min="3" max="3" width="9.140625" style="28" customWidth="1"/>
    <col min="4" max="4" width="8.8515625" style="28" customWidth="1"/>
    <col min="5" max="5" width="16.57421875" style="28" customWidth="1"/>
    <col min="6" max="6" width="33.00390625" style="28" customWidth="1"/>
    <col min="7" max="16384" width="9.140625" style="28" customWidth="1"/>
  </cols>
  <sheetData>
    <row r="1" ht="15">
      <c r="A1" s="29" t="s">
        <v>187</v>
      </c>
    </row>
    <row r="3" spans="1:6" ht="15">
      <c r="A3" s="29" t="s">
        <v>118</v>
      </c>
      <c r="C3" s="41" t="s">
        <v>115</v>
      </c>
      <c r="E3" s="41"/>
      <c r="F3" s="41" t="s">
        <v>185</v>
      </c>
    </row>
    <row r="4" spans="1:6" ht="15">
      <c r="A4" s="29" t="s">
        <v>116</v>
      </c>
      <c r="C4" s="29" t="s">
        <v>116</v>
      </c>
      <c r="E4" s="41"/>
      <c r="F4" s="41" t="s">
        <v>116</v>
      </c>
    </row>
    <row r="5" spans="1:6" ht="15">
      <c r="A5" s="29" t="s">
        <v>117</v>
      </c>
      <c r="C5" s="29" t="s">
        <v>117</v>
      </c>
      <c r="E5" s="41"/>
      <c r="F5" s="41" t="s">
        <v>117</v>
      </c>
    </row>
    <row r="7" spans="1:4" ht="14.25">
      <c r="A7" s="103" t="s">
        <v>119</v>
      </c>
      <c r="B7" s="103"/>
      <c r="C7" s="103"/>
      <c r="D7" s="103"/>
    </row>
    <row r="8" spans="1:4" ht="14.25">
      <c r="A8" s="103" t="s">
        <v>120</v>
      </c>
      <c r="B8" s="103"/>
      <c r="C8" s="103"/>
      <c r="D8" s="103"/>
    </row>
    <row r="9" spans="1:4" ht="14.25">
      <c r="A9" s="103" t="s">
        <v>121</v>
      </c>
      <c r="B9" s="103"/>
      <c r="C9" s="103"/>
      <c r="D9" s="103"/>
    </row>
    <row r="10" ht="14.25">
      <c r="B10" s="42"/>
    </row>
    <row r="11" ht="15">
      <c r="A11" s="26" t="s">
        <v>4</v>
      </c>
    </row>
    <row r="12" spans="2:6" ht="14.25">
      <c r="B12" s="28" t="s">
        <v>71</v>
      </c>
      <c r="C12" s="25"/>
      <c r="F12" s="27" t="s">
        <v>97</v>
      </c>
    </row>
    <row r="13" ht="14.25">
      <c r="F13" s="92" t="s">
        <v>157</v>
      </c>
    </row>
    <row r="14" spans="2:6" ht="14.25">
      <c r="B14" s="25" t="s">
        <v>158</v>
      </c>
      <c r="F14" s="92" t="s">
        <v>117</v>
      </c>
    </row>
    <row r="15" ht="14.25">
      <c r="B15" s="28" t="s">
        <v>122</v>
      </c>
    </row>
    <row r="17" spans="1:3" ht="15">
      <c r="A17" s="26" t="s">
        <v>17</v>
      </c>
      <c r="C17" s="27"/>
    </row>
    <row r="18" spans="2:6" ht="14.25">
      <c r="B18" s="25" t="s">
        <v>192</v>
      </c>
      <c r="F18" s="27" t="s">
        <v>97</v>
      </c>
    </row>
    <row r="19" spans="2:6" ht="14.25">
      <c r="B19" s="25" t="s">
        <v>158</v>
      </c>
      <c r="F19" s="92" t="s">
        <v>157</v>
      </c>
    </row>
    <row r="20" spans="2:6" ht="14.25">
      <c r="B20" s="25" t="s">
        <v>151</v>
      </c>
      <c r="F20" s="92" t="s">
        <v>117</v>
      </c>
    </row>
    <row r="21" ht="14.25">
      <c r="B21" s="28" t="s">
        <v>122</v>
      </c>
    </row>
    <row r="23" spans="1:3" ht="15">
      <c r="A23" s="26" t="s">
        <v>18</v>
      </c>
      <c r="C23" s="27"/>
    </row>
    <row r="24" spans="2:6" ht="14.25">
      <c r="B24" s="28" t="s">
        <v>71</v>
      </c>
      <c r="F24" s="27" t="s">
        <v>97</v>
      </c>
    </row>
    <row r="25" spans="2:6" ht="14.25">
      <c r="B25" s="28" t="s">
        <v>123</v>
      </c>
      <c r="F25" s="92" t="s">
        <v>157</v>
      </c>
    </row>
    <row r="26" spans="2:6" ht="14.25">
      <c r="B26" s="28" t="s">
        <v>122</v>
      </c>
      <c r="F26" s="92" t="s">
        <v>117</v>
      </c>
    </row>
    <row r="27" ht="14.25">
      <c r="F27" s="92"/>
    </row>
    <row r="28" spans="1:3" ht="15">
      <c r="A28" s="26" t="s">
        <v>19</v>
      </c>
      <c r="C28" s="27"/>
    </row>
    <row r="29" spans="2:6" ht="14.25">
      <c r="B29" s="28" t="s">
        <v>71</v>
      </c>
      <c r="F29" s="27" t="s">
        <v>97</v>
      </c>
    </row>
    <row r="30" spans="2:6" ht="14.25">
      <c r="B30" s="28" t="s">
        <v>96</v>
      </c>
      <c r="F30" s="92" t="s">
        <v>157</v>
      </c>
    </row>
    <row r="31" spans="2:6" ht="14.25">
      <c r="B31" s="25" t="s">
        <v>150</v>
      </c>
      <c r="F31" s="92" t="s">
        <v>117</v>
      </c>
    </row>
    <row r="32" ht="14.25">
      <c r="B32" s="28" t="s">
        <v>122</v>
      </c>
    </row>
    <row r="34" spans="1:3" ht="15">
      <c r="A34" s="26" t="s">
        <v>20</v>
      </c>
      <c r="C34" s="27"/>
    </row>
    <row r="35" spans="2:6" ht="14.25">
      <c r="B35" s="28" t="s">
        <v>71</v>
      </c>
      <c r="F35" s="27" t="s">
        <v>97</v>
      </c>
    </row>
    <row r="36" spans="2:6" ht="14.25">
      <c r="B36" s="25" t="s">
        <v>193</v>
      </c>
      <c r="F36" s="92" t="s">
        <v>157</v>
      </c>
    </row>
    <row r="37" spans="2:6" ht="14.25">
      <c r="B37" s="28" t="s">
        <v>122</v>
      </c>
      <c r="F37" s="92" t="s">
        <v>117</v>
      </c>
    </row>
    <row r="38" ht="14.25">
      <c r="F38" s="92"/>
    </row>
    <row r="39" spans="1:3" ht="15">
      <c r="A39" s="26" t="s">
        <v>11</v>
      </c>
      <c r="C39" s="27"/>
    </row>
    <row r="40" spans="2:6" ht="14.25">
      <c r="B40" s="28" t="s">
        <v>71</v>
      </c>
      <c r="F40" s="27" t="s">
        <v>97</v>
      </c>
    </row>
    <row r="41" spans="2:6" ht="14.25">
      <c r="B41" s="28" t="s">
        <v>86</v>
      </c>
      <c r="F41" s="92" t="s">
        <v>157</v>
      </c>
    </row>
    <row r="42" spans="2:6" ht="14.25">
      <c r="B42" s="28" t="s">
        <v>122</v>
      </c>
      <c r="F42" s="92" t="s">
        <v>117</v>
      </c>
    </row>
    <row r="44" spans="1:3" ht="15">
      <c r="A44" s="26" t="s">
        <v>21</v>
      </c>
      <c r="C44" s="27"/>
    </row>
    <row r="45" spans="2:6" ht="14.25">
      <c r="B45" s="28" t="s">
        <v>71</v>
      </c>
      <c r="F45" s="27" t="s">
        <v>97</v>
      </c>
    </row>
    <row r="46" spans="2:6" ht="14.25">
      <c r="B46" s="28" t="s">
        <v>70</v>
      </c>
      <c r="F46" s="92" t="s">
        <v>157</v>
      </c>
    </row>
    <row r="47" spans="1:6" ht="14.25">
      <c r="A47" s="43"/>
      <c r="B47" s="28" t="s">
        <v>37</v>
      </c>
      <c r="F47" s="92" t="s">
        <v>117</v>
      </c>
    </row>
    <row r="48" spans="1:2" ht="14.25">
      <c r="A48" s="43"/>
      <c r="B48" s="28" t="s">
        <v>122</v>
      </c>
    </row>
    <row r="50" spans="1:3" ht="15">
      <c r="A50" s="26" t="s">
        <v>12</v>
      </c>
      <c r="C50" s="27"/>
    </row>
    <row r="51" spans="2:6" ht="14.25">
      <c r="B51" s="28" t="s">
        <v>71</v>
      </c>
      <c r="F51" s="27" t="s">
        <v>97</v>
      </c>
    </row>
    <row r="52" spans="2:6" ht="14.25">
      <c r="B52" s="28" t="s">
        <v>96</v>
      </c>
      <c r="F52" s="92" t="s">
        <v>157</v>
      </c>
    </row>
    <row r="53" spans="2:6" ht="14.25">
      <c r="B53" s="25" t="s">
        <v>194</v>
      </c>
      <c r="F53" s="92" t="s">
        <v>117</v>
      </c>
    </row>
    <row r="54" ht="14.25">
      <c r="B54" s="25" t="s">
        <v>151</v>
      </c>
    </row>
    <row r="55" ht="14.25">
      <c r="B55" s="28" t="s">
        <v>122</v>
      </c>
    </row>
    <row r="56" spans="1:3" ht="15">
      <c r="A56" s="26" t="s">
        <v>13</v>
      </c>
      <c r="C56" s="27"/>
    </row>
    <row r="57" spans="2:6" ht="14.25">
      <c r="B57" s="28" t="s">
        <v>71</v>
      </c>
      <c r="F57" s="27" t="s">
        <v>97</v>
      </c>
    </row>
    <row r="58" ht="14.25">
      <c r="F58" s="92" t="s">
        <v>157</v>
      </c>
    </row>
    <row r="59" ht="14.25">
      <c r="F59" s="92" t="s">
        <v>117</v>
      </c>
    </row>
    <row r="60" ht="14.25">
      <c r="B60" s="25" t="s">
        <v>153</v>
      </c>
    </row>
    <row r="61" ht="14.25">
      <c r="B61" s="28" t="s">
        <v>83</v>
      </c>
    </row>
    <row r="62" ht="14.25">
      <c r="B62" s="28" t="s">
        <v>122</v>
      </c>
    </row>
    <row r="64" spans="1:3" ht="15">
      <c r="A64" s="26" t="s">
        <v>14</v>
      </c>
      <c r="C64" s="27"/>
    </row>
    <row r="65" spans="2:6" ht="14.25">
      <c r="B65" s="28" t="s">
        <v>71</v>
      </c>
      <c r="F65" s="27" t="s">
        <v>97</v>
      </c>
    </row>
    <row r="66" spans="2:6" ht="14.25">
      <c r="B66" s="25" t="s">
        <v>154</v>
      </c>
      <c r="F66" s="92" t="s">
        <v>157</v>
      </c>
    </row>
    <row r="67" spans="2:6" ht="14.25">
      <c r="B67" s="28" t="s">
        <v>122</v>
      </c>
      <c r="F67" s="92" t="s">
        <v>117</v>
      </c>
    </row>
    <row r="68" ht="14.25">
      <c r="F68" s="92"/>
    </row>
    <row r="69" spans="1:3" ht="15">
      <c r="A69" s="26" t="s">
        <v>15</v>
      </c>
      <c r="C69" s="27"/>
    </row>
    <row r="70" spans="2:6" ht="14.25">
      <c r="B70" s="28" t="s">
        <v>71</v>
      </c>
      <c r="F70" s="27" t="s">
        <v>97</v>
      </c>
    </row>
    <row r="71" ht="14.25">
      <c r="F71" s="92" t="s">
        <v>157</v>
      </c>
    </row>
    <row r="72" ht="14.25">
      <c r="F72" s="92" t="s">
        <v>117</v>
      </c>
    </row>
    <row r="73" ht="14.25">
      <c r="B73" s="28" t="s">
        <v>84</v>
      </c>
    </row>
    <row r="74" ht="14.25">
      <c r="B74" s="28" t="s">
        <v>72</v>
      </c>
    </row>
    <row r="75" ht="14.25">
      <c r="B75" s="28" t="s">
        <v>122</v>
      </c>
    </row>
    <row r="77" spans="1:3" ht="15">
      <c r="A77" s="26" t="s">
        <v>16</v>
      </c>
      <c r="C77" s="27"/>
    </row>
    <row r="78" spans="2:6" ht="14.25">
      <c r="B78" s="28" t="s">
        <v>71</v>
      </c>
      <c r="F78" s="27" t="s">
        <v>97</v>
      </c>
    </row>
    <row r="79" ht="14.25">
      <c r="F79" s="92" t="s">
        <v>157</v>
      </c>
    </row>
    <row r="80" ht="14.25">
      <c r="F80" s="92" t="s">
        <v>117</v>
      </c>
    </row>
    <row r="81" ht="14.25">
      <c r="B81" s="28" t="s">
        <v>84</v>
      </c>
    </row>
    <row r="82" ht="14.25">
      <c r="B82" s="28" t="s">
        <v>72</v>
      </c>
    </row>
    <row r="83" ht="14.25">
      <c r="B83" s="28" t="s">
        <v>122</v>
      </c>
    </row>
    <row r="85" spans="1:3" ht="15">
      <c r="A85" s="26" t="s">
        <v>4</v>
      </c>
      <c r="C85" s="27"/>
    </row>
    <row r="86" spans="2:6" ht="14.25">
      <c r="B86" s="28" t="s">
        <v>71</v>
      </c>
      <c r="F86" s="27" t="s">
        <v>97</v>
      </c>
    </row>
    <row r="87" ht="14.25">
      <c r="F87" s="92" t="s">
        <v>157</v>
      </c>
    </row>
    <row r="88" ht="14.25">
      <c r="F88" s="92" t="s">
        <v>117</v>
      </c>
    </row>
    <row r="89" ht="14.25">
      <c r="B89" s="28" t="s">
        <v>38</v>
      </c>
    </row>
    <row r="90" ht="14.25">
      <c r="B90" s="28" t="s">
        <v>84</v>
      </c>
    </row>
    <row r="91" ht="14.25">
      <c r="B91" s="28" t="s">
        <v>72</v>
      </c>
    </row>
    <row r="92" ht="14.25">
      <c r="B92" s="28" t="s">
        <v>122</v>
      </c>
    </row>
  </sheetData>
  <sheetProtection/>
  <mergeCells count="6">
    <mergeCell ref="A7:B7"/>
    <mergeCell ref="A8:B8"/>
    <mergeCell ref="A9:B9"/>
    <mergeCell ref="C7:D7"/>
    <mergeCell ref="C8:D8"/>
    <mergeCell ref="C9:D9"/>
  </mergeCells>
  <printOptions/>
  <pageMargins left="1" right="0.5" top="1" bottom="1" header="0.5" footer="0.5"/>
  <pageSetup horizontalDpi="1200" verticalDpi="1200" orientation="portrait" scale="91" r:id="rId1"/>
  <headerFooter alignWithMargins="0">
    <oddHeader>&amp;LW. D. Boyce Council&amp;CTroop Planning Calendar&amp;RBoy Scouts of America</oddHeader>
    <oddFooter>&amp;C&amp;P</oddFooter>
  </headerFooter>
  <rowBreaks count="1" manualBreakCount="1">
    <brk id="49" max="255" man="1"/>
  </rowBreaks>
</worksheet>
</file>

<file path=xl/worksheets/sheet4.xml><?xml version="1.0" encoding="utf-8"?>
<worksheet xmlns="http://schemas.openxmlformats.org/spreadsheetml/2006/main" xmlns:r="http://schemas.openxmlformats.org/officeDocument/2006/relationships">
  <sheetPr codeName="Sheet4"/>
  <dimension ref="A1:I28"/>
  <sheetViews>
    <sheetView zoomScalePageLayoutView="0" workbookViewId="0" topLeftCell="A1">
      <selection activeCell="C11" sqref="C11"/>
    </sheetView>
  </sheetViews>
  <sheetFormatPr defaultColWidth="9.140625" defaultRowHeight="12.75"/>
  <cols>
    <col min="1" max="16384" width="9.140625" style="14" customWidth="1"/>
  </cols>
  <sheetData>
    <row r="1" spans="1:5" ht="18.75">
      <c r="A1" s="100"/>
      <c r="E1" s="99" t="s">
        <v>170</v>
      </c>
    </row>
    <row r="2" ht="15.75">
      <c r="A2" s="98"/>
    </row>
    <row r="3" ht="15.75">
      <c r="A3" s="95" t="s">
        <v>169</v>
      </c>
    </row>
    <row r="4" ht="15.75">
      <c r="A4" s="95" t="s">
        <v>168</v>
      </c>
    </row>
    <row r="5" spans="1:9" ht="15.75">
      <c r="A5" s="94"/>
      <c r="C5" s="97"/>
      <c r="D5" s="97"/>
      <c r="E5" s="97"/>
      <c r="F5" s="97"/>
      <c r="G5" s="97"/>
      <c r="H5" s="97"/>
      <c r="I5" s="97"/>
    </row>
    <row r="6" spans="1:9" ht="15.75">
      <c r="A6" s="95"/>
      <c r="C6" s="96"/>
      <c r="D6" s="96"/>
      <c r="E6" s="96"/>
      <c r="F6" s="96"/>
      <c r="G6" s="96"/>
      <c r="H6" s="96"/>
      <c r="I6" s="96"/>
    </row>
    <row r="7" spans="1:9" ht="15.75">
      <c r="A7" s="95"/>
      <c r="C7" s="96"/>
      <c r="D7" s="96"/>
      <c r="E7" s="96"/>
      <c r="F7" s="96"/>
      <c r="G7" s="96"/>
      <c r="H7" s="96"/>
      <c r="I7" s="96"/>
    </row>
    <row r="8" spans="1:9" ht="15.75">
      <c r="A8" s="95"/>
      <c r="C8" s="96"/>
      <c r="D8" s="96"/>
      <c r="E8" s="96"/>
      <c r="F8" s="96"/>
      <c r="G8" s="96"/>
      <c r="H8" s="96"/>
      <c r="I8" s="96"/>
    </row>
    <row r="9" spans="1:9" ht="15.75">
      <c r="A9" s="94"/>
      <c r="C9" s="96"/>
      <c r="D9" s="96"/>
      <c r="E9" s="96"/>
      <c r="F9" s="96"/>
      <c r="G9" s="96"/>
      <c r="H9" s="96"/>
      <c r="I9" s="96"/>
    </row>
    <row r="10" ht="15.75">
      <c r="A10" s="95"/>
    </row>
    <row r="11" spans="1:7" ht="15.75">
      <c r="A11" s="95" t="s">
        <v>167</v>
      </c>
      <c r="E11" s="14" t="s">
        <v>166</v>
      </c>
      <c r="F11" s="14" t="s">
        <v>165</v>
      </c>
      <c r="G11" s="14" t="s">
        <v>164</v>
      </c>
    </row>
    <row r="12" ht="15.75">
      <c r="A12" s="95"/>
    </row>
    <row r="13" ht="15.75">
      <c r="A13" s="113" t="s">
        <v>163</v>
      </c>
    </row>
    <row r="14" ht="15.75">
      <c r="A14" s="113" t="s">
        <v>175</v>
      </c>
    </row>
    <row r="15" ht="15.75">
      <c r="A15" s="113" t="s">
        <v>162</v>
      </c>
    </row>
    <row r="16" ht="15.75">
      <c r="A16" s="113" t="s">
        <v>176</v>
      </c>
    </row>
    <row r="17" ht="15.75">
      <c r="A17" s="113" t="s">
        <v>177</v>
      </c>
    </row>
    <row r="18" ht="15.75">
      <c r="A18" s="113" t="s">
        <v>178</v>
      </c>
    </row>
    <row r="19" ht="15.75">
      <c r="A19" s="113" t="s">
        <v>180</v>
      </c>
    </row>
    <row r="20" ht="15.75">
      <c r="A20" s="113" t="s">
        <v>181</v>
      </c>
    </row>
    <row r="21" ht="15.75">
      <c r="A21" s="113" t="s">
        <v>182</v>
      </c>
    </row>
    <row r="22" ht="15.75">
      <c r="A22" s="113" t="s">
        <v>183</v>
      </c>
    </row>
    <row r="23" ht="15.75">
      <c r="A23" s="113" t="s">
        <v>184</v>
      </c>
    </row>
    <row r="24" ht="15.75">
      <c r="A24" s="113" t="s">
        <v>179</v>
      </c>
    </row>
    <row r="25" ht="15.75">
      <c r="A25" s="113" t="s">
        <v>161</v>
      </c>
    </row>
    <row r="26" ht="15">
      <c r="A26" s="114"/>
    </row>
    <row r="27" ht="15">
      <c r="A27" s="93" t="s">
        <v>160</v>
      </c>
    </row>
    <row r="28" ht="15">
      <c r="A28" s="93" t="s">
        <v>159</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H56"/>
  <sheetViews>
    <sheetView zoomScalePageLayoutView="0" workbookViewId="0" topLeftCell="A1">
      <selection activeCell="C6" sqref="C6"/>
    </sheetView>
  </sheetViews>
  <sheetFormatPr defaultColWidth="9.140625" defaultRowHeight="12.75"/>
  <cols>
    <col min="1" max="1" width="27.8515625" style="2" customWidth="1"/>
    <col min="2" max="2" width="13.140625" style="2" customWidth="1"/>
    <col min="3" max="3" width="14.28125" style="6" bestFit="1" customWidth="1"/>
    <col min="4" max="4" width="11.00390625" style="8" bestFit="1" customWidth="1"/>
    <col min="5" max="5" width="12.8515625" style="2" bestFit="1" customWidth="1"/>
    <col min="6" max="6" width="19.28125" style="2" customWidth="1"/>
    <col min="7" max="7" width="10.28125" style="2" customWidth="1"/>
    <col min="8" max="16384" width="9.140625" style="2" customWidth="1"/>
  </cols>
  <sheetData>
    <row r="1" ht="15.75">
      <c r="A1" s="1" t="s">
        <v>0</v>
      </c>
    </row>
    <row r="3" spans="1:5" ht="15" customHeight="1">
      <c r="A3" s="4" t="s">
        <v>79</v>
      </c>
      <c r="B3" s="35"/>
      <c r="C3" s="15" t="s">
        <v>80</v>
      </c>
      <c r="D3" s="16"/>
      <c r="E3" s="4"/>
    </row>
    <row r="4" ht="15">
      <c r="B4" s="14"/>
    </row>
    <row r="5" spans="1:4" ht="15">
      <c r="A5" s="76"/>
      <c r="B5" s="76"/>
      <c r="C5" s="80" t="s">
        <v>1</v>
      </c>
      <c r="D5" s="88" t="s">
        <v>2</v>
      </c>
    </row>
    <row r="6" spans="1:4" ht="15.75">
      <c r="A6" s="76" t="s">
        <v>75</v>
      </c>
      <c r="B6" s="76"/>
      <c r="C6" s="115"/>
      <c r="D6" s="116"/>
    </row>
    <row r="7" spans="3:4" ht="15">
      <c r="C7" s="17"/>
      <c r="D7" s="18"/>
    </row>
    <row r="8" spans="1:6" ht="15.75">
      <c r="A8" s="75" t="s">
        <v>76</v>
      </c>
      <c r="B8" s="76"/>
      <c r="C8" s="77"/>
      <c r="D8" s="78"/>
      <c r="E8" s="76"/>
      <c r="F8" s="76"/>
    </row>
    <row r="9" spans="1:7" ht="77.25" customHeight="1">
      <c r="A9" s="106" t="s">
        <v>147</v>
      </c>
      <c r="B9" s="107"/>
      <c r="C9" s="107"/>
      <c r="D9" s="107"/>
      <c r="E9" s="107"/>
      <c r="F9" s="107"/>
      <c r="G9" s="21"/>
    </row>
    <row r="10" spans="1:6" ht="15">
      <c r="A10" s="83"/>
      <c r="B10" s="76"/>
      <c r="C10" s="77" t="s">
        <v>22</v>
      </c>
      <c r="D10" s="78" t="s">
        <v>30</v>
      </c>
      <c r="E10" s="76" t="s">
        <v>29</v>
      </c>
      <c r="F10" s="76"/>
    </row>
    <row r="11" spans="1:6" ht="15">
      <c r="A11" s="83" t="s">
        <v>124</v>
      </c>
      <c r="B11" s="76"/>
      <c r="C11" s="77">
        <v>250</v>
      </c>
      <c r="D11" s="78">
        <f>C6*0.6</f>
        <v>0</v>
      </c>
      <c r="E11" s="84">
        <f>C11*D11</f>
        <v>0</v>
      </c>
      <c r="F11" s="76"/>
    </row>
    <row r="12" spans="1:6" ht="15">
      <c r="A12" s="76" t="s">
        <v>24</v>
      </c>
      <c r="B12" s="77"/>
      <c r="C12" s="77">
        <v>25</v>
      </c>
      <c r="D12" s="78">
        <f>C6</f>
        <v>0</v>
      </c>
      <c r="E12" s="84">
        <f>C12*D12</f>
        <v>0</v>
      </c>
      <c r="F12" s="76"/>
    </row>
    <row r="13" spans="1:6" ht="15">
      <c r="A13" s="76" t="s">
        <v>25</v>
      </c>
      <c r="B13" s="76"/>
      <c r="C13" s="77">
        <v>10</v>
      </c>
      <c r="D13" s="78">
        <f>C6*0.6</f>
        <v>0</v>
      </c>
      <c r="E13" s="84">
        <f aca="true" t="shared" si="0" ref="E13:E24">C13*D13</f>
        <v>0</v>
      </c>
      <c r="F13" s="76"/>
    </row>
    <row r="14" spans="1:6" ht="15">
      <c r="A14" s="76" t="s">
        <v>26</v>
      </c>
      <c r="B14" s="76"/>
      <c r="C14" s="77">
        <v>10</v>
      </c>
      <c r="D14" s="78">
        <f>D6</f>
        <v>0</v>
      </c>
      <c r="E14" s="84">
        <f t="shared" si="0"/>
        <v>0</v>
      </c>
      <c r="F14" s="76"/>
    </row>
    <row r="15" spans="1:6" ht="15">
      <c r="A15" s="76" t="s">
        <v>77</v>
      </c>
      <c r="B15" s="76"/>
      <c r="C15" s="77">
        <v>5</v>
      </c>
      <c r="D15" s="78">
        <f>C6+D6</f>
        <v>0</v>
      </c>
      <c r="E15" s="84">
        <f t="shared" si="0"/>
        <v>0</v>
      </c>
      <c r="F15" s="76"/>
    </row>
    <row r="16" spans="1:6" ht="15">
      <c r="A16" s="76" t="s">
        <v>42</v>
      </c>
      <c r="B16" s="76"/>
      <c r="C16" s="77">
        <v>24</v>
      </c>
      <c r="D16" s="78">
        <f>C6*0.6</f>
        <v>0</v>
      </c>
      <c r="E16" s="84">
        <f t="shared" si="0"/>
        <v>0</v>
      </c>
      <c r="F16" s="76"/>
    </row>
    <row r="17" spans="1:6" ht="15">
      <c r="A17" s="76" t="s">
        <v>43</v>
      </c>
      <c r="B17" s="76"/>
      <c r="C17" s="77">
        <v>24</v>
      </c>
      <c r="D17" s="78">
        <f>D6</f>
        <v>0</v>
      </c>
      <c r="E17" s="84">
        <f t="shared" si="0"/>
        <v>0</v>
      </c>
      <c r="F17" s="76"/>
    </row>
    <row r="18" spans="1:6" ht="15">
      <c r="A18" s="76" t="s">
        <v>109</v>
      </c>
      <c r="B18" s="76"/>
      <c r="C18" s="77">
        <v>40</v>
      </c>
      <c r="D18" s="78">
        <v>1</v>
      </c>
      <c r="E18" s="84">
        <f t="shared" si="0"/>
        <v>40</v>
      </c>
      <c r="F18" s="76"/>
    </row>
    <row r="19" spans="1:6" ht="15">
      <c r="A19" s="76" t="s">
        <v>27</v>
      </c>
      <c r="B19" s="76"/>
      <c r="C19" s="77">
        <v>10</v>
      </c>
      <c r="D19" s="78">
        <f>D17</f>
        <v>0</v>
      </c>
      <c r="E19" s="84">
        <f t="shared" si="0"/>
        <v>0</v>
      </c>
      <c r="F19" s="76"/>
    </row>
    <row r="20" spans="1:6" ht="15">
      <c r="A20" s="76" t="s">
        <v>31</v>
      </c>
      <c r="B20" s="76"/>
      <c r="C20" s="77">
        <v>10</v>
      </c>
      <c r="D20" s="78">
        <f>D6</f>
        <v>0</v>
      </c>
      <c r="E20" s="84">
        <f t="shared" si="0"/>
        <v>0</v>
      </c>
      <c r="F20" s="76"/>
    </row>
    <row r="21" spans="1:6" ht="15">
      <c r="A21" s="76" t="s">
        <v>28</v>
      </c>
      <c r="B21" s="76"/>
      <c r="C21" s="77">
        <f>SUM(E12:E20)</f>
        <v>40</v>
      </c>
      <c r="D21" s="85">
        <v>0.1</v>
      </c>
      <c r="E21" s="84">
        <f t="shared" si="0"/>
        <v>4</v>
      </c>
      <c r="F21" s="76"/>
    </row>
    <row r="22" spans="1:6" ht="15">
      <c r="A22" s="76" t="s">
        <v>32</v>
      </c>
      <c r="B22" s="76"/>
      <c r="C22" s="77"/>
      <c r="D22" s="78"/>
      <c r="E22" s="84">
        <f>C22</f>
        <v>0</v>
      </c>
      <c r="F22" s="76"/>
    </row>
    <row r="23" spans="1:6" ht="15">
      <c r="A23" s="76" t="s">
        <v>33</v>
      </c>
      <c r="B23" s="76"/>
      <c r="C23" s="77"/>
      <c r="D23" s="78"/>
      <c r="E23" s="84">
        <f>C23</f>
        <v>0</v>
      </c>
      <c r="F23" s="76"/>
    </row>
    <row r="24" spans="1:6" ht="15">
      <c r="A24" s="76" t="s">
        <v>3</v>
      </c>
      <c r="B24" s="76"/>
      <c r="C24" s="77">
        <f>E50</f>
        <v>0</v>
      </c>
      <c r="D24" s="78">
        <f>C6*0.6</f>
        <v>0</v>
      </c>
      <c r="E24" s="84">
        <f>E50*D24</f>
        <v>0</v>
      </c>
      <c r="F24" s="76"/>
    </row>
    <row r="25" spans="1:6" ht="15">
      <c r="A25" s="81" t="s">
        <v>23</v>
      </c>
      <c r="B25" s="76"/>
      <c r="C25" s="77"/>
      <c r="D25" s="78"/>
      <c r="E25" s="86">
        <f>SUM(E11:E24)</f>
        <v>44</v>
      </c>
      <c r="F25" s="76"/>
    </row>
    <row r="26" spans="1:6" ht="15">
      <c r="A26" s="81" t="s">
        <v>95</v>
      </c>
      <c r="B26" s="76"/>
      <c r="C26" s="87" t="e">
        <f>(E25/C6)+E50</f>
        <v>#DIV/0!</v>
      </c>
      <c r="D26" s="76"/>
      <c r="E26" s="84"/>
      <c r="F26" s="76"/>
    </row>
    <row r="28" spans="1:2" ht="15.75">
      <c r="A28" s="9" t="s">
        <v>78</v>
      </c>
      <c r="B28" s="12">
        <f>E25</f>
        <v>44</v>
      </c>
    </row>
    <row r="31" spans="1:7" ht="21" customHeight="1">
      <c r="A31" s="1"/>
      <c r="B31" s="120"/>
      <c r="C31" s="77" t="s">
        <v>156</v>
      </c>
      <c r="D31" s="78"/>
      <c r="E31" s="76"/>
      <c r="F31" s="76"/>
      <c r="G31" s="76"/>
    </row>
    <row r="32" spans="1:6" ht="15.75">
      <c r="A32" s="75" t="s">
        <v>3</v>
      </c>
      <c r="B32" s="89"/>
      <c r="C32" s="90"/>
      <c r="D32" s="91"/>
      <c r="E32" s="89"/>
      <c r="F32" s="89"/>
    </row>
    <row r="33" spans="1:6" ht="15">
      <c r="A33" s="76"/>
      <c r="B33" s="108" t="s">
        <v>90</v>
      </c>
      <c r="C33" s="109"/>
      <c r="D33" s="109"/>
      <c r="E33" s="80" t="s">
        <v>22</v>
      </c>
      <c r="F33" s="79"/>
    </row>
    <row r="34" spans="1:6" ht="15.75">
      <c r="A34" s="76" t="s">
        <v>4</v>
      </c>
      <c r="B34" s="117"/>
      <c r="C34" s="118"/>
      <c r="D34" s="118"/>
      <c r="E34" s="119"/>
      <c r="F34" s="22"/>
    </row>
    <row r="35" spans="1:6" ht="15.75">
      <c r="A35" s="76" t="s">
        <v>17</v>
      </c>
      <c r="B35" s="117"/>
      <c r="C35" s="118"/>
      <c r="D35" s="118"/>
      <c r="E35" s="119"/>
      <c r="F35" s="22"/>
    </row>
    <row r="36" spans="1:6" ht="15.75">
      <c r="A36" s="76" t="s">
        <v>18</v>
      </c>
      <c r="B36" s="117"/>
      <c r="C36" s="118"/>
      <c r="D36" s="118"/>
      <c r="E36" s="119"/>
      <c r="F36" s="22"/>
    </row>
    <row r="37" spans="1:6" ht="15.75">
      <c r="A37" s="76" t="s">
        <v>19</v>
      </c>
      <c r="B37" s="117"/>
      <c r="C37" s="118"/>
      <c r="D37" s="118"/>
      <c r="E37" s="119"/>
      <c r="F37" s="22"/>
    </row>
    <row r="38" spans="1:6" ht="15.75">
      <c r="A38" s="76" t="s">
        <v>20</v>
      </c>
      <c r="B38" s="117"/>
      <c r="C38" s="118"/>
      <c r="D38" s="118"/>
      <c r="E38" s="119"/>
      <c r="F38" s="22"/>
    </row>
    <row r="39" spans="1:6" ht="15.75">
      <c r="A39" s="76" t="s">
        <v>11</v>
      </c>
      <c r="B39" s="117"/>
      <c r="C39" s="118"/>
      <c r="D39" s="118"/>
      <c r="E39" s="119"/>
      <c r="F39" s="22"/>
    </row>
    <row r="40" spans="1:7" ht="14.25" customHeight="1">
      <c r="A40" s="76" t="s">
        <v>21</v>
      </c>
      <c r="B40" s="117"/>
      <c r="C40" s="118"/>
      <c r="D40" s="118"/>
      <c r="E40" s="119"/>
      <c r="F40" s="22"/>
      <c r="G40" s="20"/>
    </row>
    <row r="41" spans="1:6" ht="15.75">
      <c r="A41" s="76" t="s">
        <v>12</v>
      </c>
      <c r="B41" s="117"/>
      <c r="C41" s="118"/>
      <c r="D41" s="118"/>
      <c r="E41" s="119"/>
      <c r="F41" s="22"/>
    </row>
    <row r="42" spans="1:6" ht="15.75">
      <c r="A42" s="76" t="s">
        <v>13</v>
      </c>
      <c r="B42" s="117"/>
      <c r="C42" s="118"/>
      <c r="D42" s="118"/>
      <c r="E42" s="119"/>
      <c r="F42" s="22"/>
    </row>
    <row r="43" spans="1:6" ht="15.75">
      <c r="A43" s="76" t="s">
        <v>14</v>
      </c>
      <c r="B43" s="117"/>
      <c r="C43" s="118"/>
      <c r="D43" s="118"/>
      <c r="E43" s="119"/>
      <c r="F43" s="22"/>
    </row>
    <row r="44" spans="1:6" ht="15.75">
      <c r="A44" s="76" t="s">
        <v>15</v>
      </c>
      <c r="B44" s="117"/>
      <c r="C44" s="118"/>
      <c r="D44" s="118"/>
      <c r="E44" s="119"/>
      <c r="F44" s="22"/>
    </row>
    <row r="45" spans="1:6" ht="15.75">
      <c r="A45" s="76" t="s">
        <v>16</v>
      </c>
      <c r="B45" s="117"/>
      <c r="C45" s="118"/>
      <c r="D45" s="118"/>
      <c r="E45" s="119"/>
      <c r="F45" s="22"/>
    </row>
    <row r="46" spans="1:6" ht="15.75">
      <c r="A46" s="76" t="s">
        <v>92</v>
      </c>
      <c r="B46" s="117"/>
      <c r="C46" s="118"/>
      <c r="D46" s="118"/>
      <c r="E46" s="119"/>
      <c r="F46" s="22"/>
    </row>
    <row r="47" spans="1:6" ht="15.75">
      <c r="A47" s="76" t="s">
        <v>93</v>
      </c>
      <c r="B47" s="117"/>
      <c r="C47" s="118"/>
      <c r="D47" s="118"/>
      <c r="E47" s="119"/>
      <c r="F47" s="22"/>
    </row>
    <row r="48" spans="1:6" ht="15.75">
      <c r="A48" s="76" t="s">
        <v>94</v>
      </c>
      <c r="B48" s="117"/>
      <c r="C48" s="118"/>
      <c r="D48" s="118"/>
      <c r="E48" s="119"/>
      <c r="F48" s="22"/>
    </row>
    <row r="49" spans="1:6" ht="15.75">
      <c r="A49" s="76" t="s">
        <v>91</v>
      </c>
      <c r="B49" s="117"/>
      <c r="C49" s="118"/>
      <c r="D49" s="118"/>
      <c r="E49" s="119"/>
      <c r="F49" s="22"/>
    </row>
    <row r="50" spans="1:6" ht="15">
      <c r="A50" s="76"/>
      <c r="B50" s="81"/>
      <c r="C50" s="81"/>
      <c r="D50" s="82" t="s">
        <v>89</v>
      </c>
      <c r="E50" s="77">
        <f>SUM(E34:E49)</f>
        <v>0</v>
      </c>
      <c r="F50" s="22"/>
    </row>
    <row r="51" spans="2:6" ht="15">
      <c r="B51" s="7"/>
      <c r="C51" s="7"/>
      <c r="D51" s="23"/>
      <c r="E51" s="6"/>
      <c r="F51" s="19"/>
    </row>
    <row r="52" spans="2:6" ht="15">
      <c r="B52" s="7"/>
      <c r="C52" s="7"/>
      <c r="D52" s="23"/>
      <c r="E52" s="6"/>
      <c r="F52" s="19"/>
    </row>
    <row r="53" spans="1:8" ht="15">
      <c r="A53" s="7"/>
      <c r="B53" s="6"/>
      <c r="F53" s="5"/>
      <c r="H53" s="34"/>
    </row>
    <row r="54" spans="1:6" ht="15">
      <c r="A54" s="104"/>
      <c r="B54" s="105"/>
      <c r="C54" s="105"/>
      <c r="D54" s="105"/>
      <c r="E54" s="105"/>
      <c r="F54" s="105"/>
    </row>
    <row r="55" ht="45" customHeight="1">
      <c r="A55" s="7"/>
    </row>
    <row r="56" ht="15">
      <c r="A56" s="7"/>
    </row>
    <row r="62" ht="28.5" customHeight="1"/>
    <row r="64" ht="44.25" customHeight="1"/>
  </sheetData>
  <sheetProtection/>
  <mergeCells count="19">
    <mergeCell ref="A9:F9"/>
    <mergeCell ref="B35:D35"/>
    <mergeCell ref="B36:D36"/>
    <mergeCell ref="B41:D41"/>
    <mergeCell ref="B42:D42"/>
    <mergeCell ref="B33:D33"/>
    <mergeCell ref="B34:D34"/>
    <mergeCell ref="B37:D37"/>
    <mergeCell ref="B38:D38"/>
    <mergeCell ref="B39:D39"/>
    <mergeCell ref="B40:D40"/>
    <mergeCell ref="A54:F54"/>
    <mergeCell ref="B43:D43"/>
    <mergeCell ref="B44:D44"/>
    <mergeCell ref="B45:D45"/>
    <mergeCell ref="B49:D49"/>
    <mergeCell ref="B46:D46"/>
    <mergeCell ref="B47:D47"/>
    <mergeCell ref="B48:D48"/>
  </mergeCells>
  <printOptions/>
  <pageMargins left="0.5" right="0.5" top="0.5" bottom="0.5" header="0.25" footer="0.25"/>
  <pageSetup horizontalDpi="1200" verticalDpi="1200" orientation="portrait" r:id="rId1"/>
  <headerFooter alignWithMargins="0">
    <oddHeader>&amp;LW. D. Boyce Council&amp;CTroop Budget&amp;RBoy Scouts of America</oddHeader>
    <oddFooter>&amp;C&amp;P</oddFooter>
  </headerFooter>
</worksheet>
</file>

<file path=xl/worksheets/sheet6.xml><?xml version="1.0" encoding="utf-8"?>
<worksheet xmlns="http://schemas.openxmlformats.org/spreadsheetml/2006/main" xmlns:r="http://schemas.openxmlformats.org/officeDocument/2006/relationships">
  <sheetPr codeName="Sheet7"/>
  <dimension ref="A1:I26"/>
  <sheetViews>
    <sheetView zoomScalePageLayoutView="0" workbookViewId="0" topLeftCell="A1">
      <selection activeCell="D24" sqref="D24"/>
    </sheetView>
  </sheetViews>
  <sheetFormatPr defaultColWidth="9.140625" defaultRowHeight="12.75"/>
  <cols>
    <col min="1" max="1" width="47.57421875" style="0" bestFit="1" customWidth="1"/>
    <col min="2" max="2" width="12.8515625" style="0" bestFit="1" customWidth="1"/>
    <col min="3" max="3" width="12.421875" style="0" customWidth="1"/>
  </cols>
  <sheetData>
    <row r="1" spans="1:8" ht="15.75">
      <c r="A1" s="4" t="s">
        <v>125</v>
      </c>
      <c r="B1" s="2"/>
      <c r="C1" s="6"/>
      <c r="D1" s="44"/>
      <c r="E1" s="45"/>
      <c r="F1" s="45"/>
      <c r="G1" s="45"/>
      <c r="H1" s="45"/>
    </row>
    <row r="2" spans="1:4" ht="15.75">
      <c r="A2" s="4"/>
      <c r="B2" s="2"/>
      <c r="C2" s="6"/>
      <c r="D2" s="8"/>
    </row>
    <row r="3" spans="1:9" ht="15.75">
      <c r="A3" s="2" t="s">
        <v>34</v>
      </c>
      <c r="B3" s="2"/>
      <c r="C3" s="46">
        <f>'Step 4'!B28</f>
        <v>44</v>
      </c>
      <c r="D3" s="8"/>
      <c r="E3" s="47"/>
      <c r="F3" s="47"/>
      <c r="G3" s="47"/>
      <c r="H3" s="47"/>
      <c r="I3" s="47"/>
    </row>
    <row r="4" spans="1:9" ht="15.75">
      <c r="A4" s="2" t="s">
        <v>126</v>
      </c>
      <c r="B4" s="2"/>
      <c r="C4" s="48">
        <v>0.32</v>
      </c>
      <c r="D4" s="24"/>
      <c r="E4" s="47"/>
      <c r="F4" s="47"/>
      <c r="G4" s="47"/>
      <c r="H4" s="47"/>
      <c r="I4" s="47"/>
    </row>
    <row r="5" spans="1:9" ht="15.75">
      <c r="A5" s="2" t="s">
        <v>127</v>
      </c>
      <c r="B5" s="2"/>
      <c r="C5" s="46">
        <f>C3/C4</f>
        <v>137.5</v>
      </c>
      <c r="D5" s="8"/>
      <c r="E5" s="47"/>
      <c r="F5" s="47"/>
      <c r="G5" s="47"/>
      <c r="H5" s="47"/>
      <c r="I5" s="47"/>
    </row>
    <row r="6" spans="1:9" ht="15.75">
      <c r="A6" s="2" t="s">
        <v>35</v>
      </c>
      <c r="B6" s="2"/>
      <c r="C6" s="49">
        <f>'Step 4'!C6</f>
        <v>0</v>
      </c>
      <c r="D6" s="8"/>
      <c r="E6" s="47"/>
      <c r="F6" s="47"/>
      <c r="G6" s="47"/>
      <c r="H6" s="47"/>
      <c r="I6" s="47"/>
    </row>
    <row r="7" spans="1:9" ht="15.75">
      <c r="A7" s="50" t="s">
        <v>36</v>
      </c>
      <c r="B7" s="51"/>
      <c r="C7" s="52" t="e">
        <f>C3/C6</f>
        <v>#DIV/0!</v>
      </c>
      <c r="D7" s="8"/>
      <c r="E7" s="47"/>
      <c r="F7" s="47"/>
      <c r="G7" s="47"/>
      <c r="H7" s="47"/>
      <c r="I7" s="47"/>
    </row>
    <row r="8" spans="1:9" s="68" customFormat="1" ht="15.75">
      <c r="A8" s="14"/>
      <c r="B8" s="14"/>
      <c r="C8" s="53"/>
      <c r="D8" s="54"/>
      <c r="E8" s="47"/>
      <c r="F8" s="47"/>
      <c r="G8" s="47"/>
      <c r="H8" s="47"/>
      <c r="I8" s="47"/>
    </row>
    <row r="9" spans="1:9" s="68" customFormat="1" ht="15.75">
      <c r="A9" s="55" t="s">
        <v>142</v>
      </c>
      <c r="B9" s="14"/>
      <c r="C9" s="53"/>
      <c r="D9" s="54"/>
      <c r="E9" s="47"/>
      <c r="F9" s="47"/>
      <c r="G9" s="47"/>
      <c r="H9" s="47"/>
      <c r="I9" s="47"/>
    </row>
    <row r="10" spans="1:9" ht="15.75">
      <c r="A10" s="56" t="s">
        <v>128</v>
      </c>
      <c r="B10" s="57"/>
      <c r="C10" s="58" t="e">
        <f>C5/C6</f>
        <v>#DIV/0!</v>
      </c>
      <c r="D10" s="8"/>
      <c r="E10" s="47"/>
      <c r="F10" s="47"/>
      <c r="G10" s="47"/>
      <c r="H10" s="47"/>
      <c r="I10" s="47"/>
    </row>
    <row r="11" spans="1:9" ht="16.5" thickBot="1">
      <c r="A11" s="2" t="s">
        <v>129</v>
      </c>
      <c r="B11" s="2"/>
      <c r="C11" s="15">
        <v>15</v>
      </c>
      <c r="D11" s="8"/>
      <c r="E11" s="47"/>
      <c r="F11" s="47"/>
      <c r="G11" s="47"/>
      <c r="H11" s="47"/>
      <c r="I11" s="47"/>
    </row>
    <row r="12" spans="1:9" ht="16.5" thickBot="1">
      <c r="A12" s="2" t="s">
        <v>130</v>
      </c>
      <c r="B12" s="2"/>
      <c r="C12" s="59" t="e">
        <f>C10/C11</f>
        <v>#DIV/0!</v>
      </c>
      <c r="D12" s="8"/>
      <c r="E12" s="47"/>
      <c r="F12" s="47"/>
      <c r="G12" s="47"/>
      <c r="H12" s="47"/>
      <c r="I12" s="47"/>
    </row>
    <row r="14" spans="1:8" ht="77.25" customHeight="1">
      <c r="A14" s="110" t="s">
        <v>148</v>
      </c>
      <c r="B14" s="110"/>
      <c r="C14" s="110"/>
      <c r="D14" s="110"/>
      <c r="E14" s="110"/>
      <c r="F14" s="110"/>
      <c r="G14" s="110"/>
      <c r="H14" s="111"/>
    </row>
    <row r="15" spans="1:6" ht="15.75">
      <c r="A15" s="4"/>
      <c r="B15" s="14"/>
      <c r="C15" s="34"/>
      <c r="D15" s="8"/>
      <c r="E15" s="2"/>
      <c r="F15" s="69"/>
    </row>
    <row r="16" spans="1:6" ht="15.75">
      <c r="A16" s="2"/>
      <c r="B16" s="70"/>
      <c r="C16" s="71"/>
      <c r="D16" s="54"/>
      <c r="E16" s="14"/>
      <c r="F16" s="72"/>
    </row>
    <row r="17" spans="1:6" ht="15">
      <c r="A17" s="2"/>
      <c r="B17" s="54"/>
      <c r="C17" s="71"/>
      <c r="D17" s="54"/>
      <c r="E17" s="14"/>
      <c r="F17" s="72"/>
    </row>
    <row r="18" spans="1:6" ht="15">
      <c r="A18" s="2"/>
      <c r="B18" s="54"/>
      <c r="C18" s="71"/>
      <c r="D18" s="54"/>
      <c r="E18" s="14"/>
      <c r="F18" s="72"/>
    </row>
    <row r="19" spans="1:6" ht="15.75">
      <c r="A19" s="2"/>
      <c r="B19" s="73"/>
      <c r="C19" s="71"/>
      <c r="D19" s="54"/>
      <c r="E19" s="14"/>
      <c r="F19" s="72"/>
    </row>
    <row r="20" spans="1:6" ht="15">
      <c r="A20" s="2"/>
      <c r="B20" s="54"/>
      <c r="C20" s="71"/>
      <c r="D20" s="54"/>
      <c r="E20" s="14"/>
      <c r="F20" s="72"/>
    </row>
    <row r="21" spans="1:6" ht="15">
      <c r="A21" s="2"/>
      <c r="B21" s="14"/>
      <c r="C21" s="36"/>
      <c r="D21" s="54"/>
      <c r="E21" s="14"/>
      <c r="F21" s="72"/>
    </row>
    <row r="22" spans="1:6" ht="15.75">
      <c r="A22" s="2"/>
      <c r="B22" s="74"/>
      <c r="C22" s="71"/>
      <c r="D22" s="54"/>
      <c r="E22" s="14"/>
      <c r="F22" s="72"/>
    </row>
    <row r="23" spans="1:6" ht="15">
      <c r="A23" s="2"/>
      <c r="B23" s="54"/>
      <c r="C23" s="71"/>
      <c r="D23" s="54"/>
      <c r="E23" s="14"/>
      <c r="F23" s="72"/>
    </row>
    <row r="24" spans="1:6" ht="15">
      <c r="A24" s="2"/>
      <c r="B24" s="14"/>
      <c r="C24" s="36"/>
      <c r="D24" s="54"/>
      <c r="E24" s="14"/>
      <c r="F24" s="72"/>
    </row>
    <row r="25" spans="1:6" ht="15.75">
      <c r="A25" s="25"/>
      <c r="B25" s="73"/>
      <c r="C25" s="71"/>
      <c r="D25" s="54"/>
      <c r="E25" s="14"/>
      <c r="F25" s="72"/>
    </row>
    <row r="26" spans="1:6" ht="15">
      <c r="A26" s="2"/>
      <c r="B26" s="8"/>
      <c r="C26" s="71"/>
      <c r="D26" s="54"/>
      <c r="E26" s="14"/>
      <c r="F26" s="72"/>
    </row>
    <row r="28" ht="69" customHeight="1"/>
  </sheetData>
  <sheetProtection/>
  <mergeCells count="1">
    <mergeCell ref="A14:H14"/>
  </mergeCells>
  <printOptions/>
  <pageMargins left="0.75" right="0.75" top="1" bottom="1" header="0.5" footer="0.5"/>
  <pageSetup horizontalDpi="600" verticalDpi="600" orientation="portrait" r:id="rId1"/>
  <headerFooter alignWithMargins="0">
    <oddHeader>&amp;LW. D. Boyce Council&amp;CPopcorn Sale&amp;RBoy Scouts of America</oddHeader>
  </headerFooter>
</worksheet>
</file>

<file path=xl/worksheets/sheet7.xml><?xml version="1.0" encoding="utf-8"?>
<worksheet xmlns="http://schemas.openxmlformats.org/spreadsheetml/2006/main" xmlns:r="http://schemas.openxmlformats.org/officeDocument/2006/relationships">
  <sheetPr codeName="Sheet8"/>
  <dimension ref="A3:A15"/>
  <sheetViews>
    <sheetView zoomScalePageLayoutView="0" workbookViewId="0" topLeftCell="A1">
      <selection activeCell="A15" sqref="A15"/>
    </sheetView>
  </sheetViews>
  <sheetFormatPr defaultColWidth="9.140625" defaultRowHeight="12.75"/>
  <cols>
    <col min="1" max="1" width="71.57421875" style="0" customWidth="1"/>
  </cols>
  <sheetData>
    <row r="3" ht="26.25">
      <c r="A3" s="60" t="s">
        <v>131</v>
      </c>
    </row>
    <row r="4" ht="10.5" customHeight="1"/>
    <row r="5" ht="63.75">
      <c r="A5" s="61" t="s">
        <v>155</v>
      </c>
    </row>
    <row r="7" ht="25.5">
      <c r="A7" s="62" t="s">
        <v>135</v>
      </c>
    </row>
    <row r="9" ht="25.5">
      <c r="A9" s="62" t="s">
        <v>132</v>
      </c>
    </row>
    <row r="11" ht="25.5">
      <c r="A11" s="62" t="s">
        <v>133</v>
      </c>
    </row>
    <row r="13" ht="12.75">
      <c r="A13" s="63" t="s">
        <v>136</v>
      </c>
    </row>
    <row r="15" ht="12.75">
      <c r="A15" s="63" t="s">
        <v>134</v>
      </c>
    </row>
  </sheetData>
  <sheetProtection/>
  <printOptions/>
  <pageMargins left="0.75" right="0.75" top="1" bottom="1" header="0.5" footer="0.5"/>
  <pageSetup horizontalDpi="600" verticalDpi="600" orientation="portrait" r:id="rId1"/>
  <headerFooter alignWithMargins="0">
    <oddHeader>&amp;LW. D. Boyce Council&amp;CCommunication Plan&amp;RBoy Scouts of America</oddHeader>
  </headerFooter>
</worksheet>
</file>

<file path=xl/worksheets/sheet8.xml><?xml version="1.0" encoding="utf-8"?>
<worksheet xmlns="http://schemas.openxmlformats.org/spreadsheetml/2006/main" xmlns:r="http://schemas.openxmlformats.org/officeDocument/2006/relationships">
  <sheetPr codeName="Sheet9"/>
  <dimension ref="A1:A15"/>
  <sheetViews>
    <sheetView zoomScalePageLayoutView="0" workbookViewId="0" topLeftCell="A8">
      <selection activeCell="F14" sqref="F14"/>
    </sheetView>
  </sheetViews>
  <sheetFormatPr defaultColWidth="12.421875" defaultRowHeight="12.75"/>
  <cols>
    <col min="1" max="1" width="74.8515625" style="13" customWidth="1"/>
    <col min="2" max="16384" width="12.421875" style="13" customWidth="1"/>
  </cols>
  <sheetData>
    <row r="1" ht="54.75">
      <c r="A1" s="112" t="s">
        <v>188</v>
      </c>
    </row>
    <row r="3" ht="20.25">
      <c r="A3" s="13" t="s">
        <v>149</v>
      </c>
    </row>
    <row r="4" ht="20.25">
      <c r="A4" s="13" t="s">
        <v>81</v>
      </c>
    </row>
    <row r="5" ht="20.25">
      <c r="A5" s="13" t="s">
        <v>82</v>
      </c>
    </row>
    <row r="7" ht="20.25">
      <c r="A7" s="65" t="s">
        <v>139</v>
      </c>
    </row>
    <row r="8" ht="20.25">
      <c r="A8" s="64" t="s">
        <v>137</v>
      </c>
    </row>
    <row r="9" ht="20.25">
      <c r="A9" s="64" t="s">
        <v>138</v>
      </c>
    </row>
    <row r="10" ht="39.75" customHeight="1">
      <c r="A10" s="64" t="s">
        <v>140</v>
      </c>
    </row>
    <row r="11" ht="40.5">
      <c r="A11" s="64" t="s">
        <v>141</v>
      </c>
    </row>
    <row r="13" ht="101.25">
      <c r="A13" s="67" t="s">
        <v>143</v>
      </c>
    </row>
    <row r="14" ht="20.25">
      <c r="A14" s="67"/>
    </row>
    <row r="15" ht="56.25">
      <c r="A15" s="66" t="s">
        <v>189</v>
      </c>
    </row>
  </sheetData>
  <sheetProtection/>
  <printOptions/>
  <pageMargins left="0.75" right="0.75" top="1" bottom="1" header="0.5" footer="0.5"/>
  <pageSetup horizontalDpi="600" verticalDpi="600" orientation="portrait" r:id="rId1"/>
  <headerFooter alignWithMargins="0">
    <oddHeader>&amp;LW. D. Boyce Council&amp;CWrap Up&amp;RBoy Scouts of America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Keys</dc:creator>
  <cp:keywords/>
  <dc:description/>
  <cp:lastModifiedBy>Matthew Kasate</cp:lastModifiedBy>
  <cp:lastPrinted>2011-05-05T16:09:15Z</cp:lastPrinted>
  <dcterms:created xsi:type="dcterms:W3CDTF">2004-01-18T16:32:20Z</dcterms:created>
  <dcterms:modified xsi:type="dcterms:W3CDTF">2015-06-03T17:10:36Z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ssigned To">
    <vt:lpwstr>opad</vt:lpwstr>
  </property>
  <property fmtid="{D5CDD505-2E9C-101B-9397-08002B2CF9AE}" pid="3" name="Approval Level">
    <vt:lpwstr>050715r</vt:lpwstr>
  </property>
</Properties>
</file>